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005" windowHeight="9075" activeTab="3"/>
  </bookViews>
  <sheets>
    <sheet name="Tab 1" sheetId="1" r:id="rId1"/>
    <sheet name="Tab 2" sheetId="2" r:id="rId2"/>
    <sheet name="Tab 3-4" sheetId="3" r:id="rId3"/>
    <sheet name="Tab 5" sheetId="4" r:id="rId4"/>
    <sheet name="Gra1" sheetId="5" r:id="rId5"/>
    <sheet name="Tab 6" sheetId="6" r:id="rId6"/>
    <sheet name="Tab 7" sheetId="7" r:id="rId7"/>
    <sheet name="Gra2" sheetId="8" r:id="rId8"/>
    <sheet name="Tab 8" sheetId="9" r:id="rId9"/>
    <sheet name="Gral3" sheetId="10" r:id="rId10"/>
    <sheet name="Tab 9" sheetId="11" r:id="rId11"/>
    <sheet name="Encadré" sheetId="12" r:id="rId12"/>
  </sheets>
  <externalReferences>
    <externalReference r:id="rId15"/>
  </externalReferences>
  <definedNames/>
  <calcPr fullCalcOnLoad="1"/>
</workbook>
</file>

<file path=xl/sharedStrings.xml><?xml version="1.0" encoding="utf-8"?>
<sst xmlns="http://schemas.openxmlformats.org/spreadsheetml/2006/main" count="505" uniqueCount="283">
  <si>
    <t>Secteur</t>
  </si>
  <si>
    <t>Niveau d'enseignement</t>
  </si>
  <si>
    <t>2011-2012</t>
  </si>
  <si>
    <t>2012-2013</t>
  </si>
  <si>
    <t>Public</t>
  </si>
  <si>
    <t>Préélémentaire</t>
  </si>
  <si>
    <t>CLIS</t>
  </si>
  <si>
    <t>Total</t>
  </si>
  <si>
    <t>Privé</t>
  </si>
  <si>
    <t>Évolution 2011-2012/2012-2013</t>
  </si>
  <si>
    <t>Évolution en nombre</t>
  </si>
  <si>
    <t>Évolution en %</t>
  </si>
  <si>
    <t>France 
métro. (a)</t>
  </si>
  <si>
    <t>France métro. (d)</t>
  </si>
  <si>
    <t>DOM * (b)</t>
  </si>
  <si>
    <t>Total * (c)</t>
  </si>
  <si>
    <t>DOM * (e)</t>
  </si>
  <si>
    <t>Total * (f)</t>
  </si>
  <si>
    <t>France métro. (g=d-a)</t>
  </si>
  <si>
    <t>DOM * (h=e-b)</t>
  </si>
  <si>
    <t>Total * (i=g+h)</t>
  </si>
  <si>
    <t>France métro (j=g/a)</t>
  </si>
  <si>
    <t>DOM * (k=h/b)</t>
  </si>
  <si>
    <t>Total * (l=i/c)</t>
  </si>
  <si>
    <t>Élémentaire</t>
  </si>
  <si>
    <t>* Y compris Mayotte.</t>
  </si>
  <si>
    <t>2010-2011</t>
  </si>
  <si>
    <t xml:space="preserve">DOM * </t>
  </si>
  <si>
    <t xml:space="preserve">Public </t>
  </si>
  <si>
    <t>France métro.</t>
  </si>
  <si>
    <t xml:space="preserve">France métro. + DOM * </t>
  </si>
  <si>
    <t>France métro. + DOM *</t>
  </si>
  <si>
    <t xml:space="preserve">Source : MEN-MESR-DEPP, enquête dans les écoles publiques et privées de l'enseignement préélémentaire et élémentaire - 2012-2013   </t>
  </si>
  <si>
    <t>France métropolitaine + DOM (y compris Mayotte)</t>
  </si>
  <si>
    <t>2 ans</t>
  </si>
  <si>
    <t>3 ans</t>
  </si>
  <si>
    <t>4 ans</t>
  </si>
  <si>
    <t>5 ans et +</t>
  </si>
  <si>
    <t xml:space="preserve">Privé </t>
  </si>
  <si>
    <t xml:space="preserve">Total </t>
  </si>
  <si>
    <t>CP</t>
  </si>
  <si>
    <t>CE1</t>
  </si>
  <si>
    <t>CE2</t>
  </si>
  <si>
    <t>CM1</t>
  </si>
  <si>
    <t>CM2</t>
  </si>
  <si>
    <t>Rentrée 2012-2013</t>
  </si>
  <si>
    <t xml:space="preserve">Dont public </t>
  </si>
  <si>
    <t>Alpes-de-Haute-Provence</t>
  </si>
  <si>
    <t>Hautes-Alpes</t>
  </si>
  <si>
    <t>Vaucluse</t>
  </si>
  <si>
    <t>Aisne</t>
  </si>
  <si>
    <t>Oise</t>
  </si>
  <si>
    <t>Somme</t>
  </si>
  <si>
    <t>Doubs</t>
  </si>
  <si>
    <t>Jura</t>
  </si>
  <si>
    <t>Territoire de Belfort</t>
  </si>
  <si>
    <t>Dordogne</t>
  </si>
  <si>
    <t>Gironde</t>
  </si>
  <si>
    <t>Landes</t>
  </si>
  <si>
    <t>Calvados</t>
  </si>
  <si>
    <t>Manche</t>
  </si>
  <si>
    <t>Orne</t>
  </si>
  <si>
    <t>Allier</t>
  </si>
  <si>
    <t>Cantal</t>
  </si>
  <si>
    <t>Haute-Loire</t>
  </si>
  <si>
    <t>Puy-de-Dôme</t>
  </si>
  <si>
    <t>Corse-du-Sud</t>
  </si>
  <si>
    <t>Haute-Corse</t>
  </si>
  <si>
    <t>Seine-Saint Denis</t>
  </si>
  <si>
    <t>Val-de-Marne</t>
  </si>
  <si>
    <t>Nièvre</t>
  </si>
  <si>
    <t>Yonne</t>
  </si>
  <si>
    <t>Ardèche</t>
  </si>
  <si>
    <t>Isère</t>
  </si>
  <si>
    <t>Savoie</t>
  </si>
  <si>
    <t>Nord</t>
  </si>
  <si>
    <t>Pas-de-Calais</t>
  </si>
  <si>
    <t>Corrèze</t>
  </si>
  <si>
    <t>Creuse</t>
  </si>
  <si>
    <t>Ain</t>
  </si>
  <si>
    <t>Loire</t>
  </si>
  <si>
    <t>Rhône</t>
  </si>
  <si>
    <t>Aude</t>
  </si>
  <si>
    <t>Gard</t>
  </si>
  <si>
    <t>Hérault</t>
  </si>
  <si>
    <t>Lozère</t>
  </si>
  <si>
    <t>Meurthe-et-Moselle</t>
  </si>
  <si>
    <t>Meuse</t>
  </si>
  <si>
    <t>Moselle</t>
  </si>
  <si>
    <t>Vosges</t>
  </si>
  <si>
    <t>Maine-et-Loire</t>
  </si>
  <si>
    <t>Mayenne</t>
  </si>
  <si>
    <t>Sarthe</t>
  </si>
  <si>
    <t>Vendée</t>
  </si>
  <si>
    <t>Var</t>
  </si>
  <si>
    <t>Cher</t>
  </si>
  <si>
    <t>Indre</t>
  </si>
  <si>
    <t>Indre-et-Loire</t>
  </si>
  <si>
    <t>Loiret</t>
  </si>
  <si>
    <t>Paris</t>
  </si>
  <si>
    <t>Charente</t>
  </si>
  <si>
    <t>Deux-Sèvres</t>
  </si>
  <si>
    <t>Vienne</t>
  </si>
  <si>
    <t>Ardennes</t>
  </si>
  <si>
    <t>Aube</t>
  </si>
  <si>
    <t>Marne</t>
  </si>
  <si>
    <t>Finistère</t>
  </si>
  <si>
    <t>Morbihan</t>
  </si>
  <si>
    <t>Eure</t>
  </si>
  <si>
    <t>Bas-Rhin</t>
  </si>
  <si>
    <t>Haut-Rhin</t>
  </si>
  <si>
    <t>Ariège</t>
  </si>
  <si>
    <t>Aveyron</t>
  </si>
  <si>
    <t>Haute-Garonne</t>
  </si>
  <si>
    <t>Gers</t>
  </si>
  <si>
    <t>Lot</t>
  </si>
  <si>
    <t>Hautes-Pyrénées</t>
  </si>
  <si>
    <t>Tarn</t>
  </si>
  <si>
    <t>Tarn-et-Garonne</t>
  </si>
  <si>
    <t>Yvelines</t>
  </si>
  <si>
    <t>Essonne</t>
  </si>
  <si>
    <t>Guadeloupe</t>
  </si>
  <si>
    <t>Martinique</t>
  </si>
  <si>
    <t>Guyane</t>
  </si>
  <si>
    <t>Mayotte</t>
  </si>
  <si>
    <t xml:space="preserve">DOM </t>
  </si>
  <si>
    <t>Bouches-du-Rhône</t>
  </si>
  <si>
    <t>Aix-Marseille</t>
  </si>
  <si>
    <t>Amiens</t>
  </si>
  <si>
    <t>Haute-Saône</t>
  </si>
  <si>
    <t>Besançon</t>
  </si>
  <si>
    <t>Lot-et-Garonne</t>
  </si>
  <si>
    <t>Pyéenées-Atlantiques</t>
  </si>
  <si>
    <t>Bordeaux</t>
  </si>
  <si>
    <t>Caen</t>
  </si>
  <si>
    <t>Clermont-Ferrand</t>
  </si>
  <si>
    <t>Corse</t>
  </si>
  <si>
    <t>Seine-et-Marne</t>
  </si>
  <si>
    <t>Créteil</t>
  </si>
  <si>
    <t>Côte-d'Or</t>
  </si>
  <si>
    <t>Saône-et-Loire</t>
  </si>
  <si>
    <t>Dijon</t>
  </si>
  <si>
    <t>Drôme</t>
  </si>
  <si>
    <t>Haute-Savoie</t>
  </si>
  <si>
    <t>Grenoble</t>
  </si>
  <si>
    <t>Lille</t>
  </si>
  <si>
    <t>Haute-Vienne</t>
  </si>
  <si>
    <t>Limoges</t>
  </si>
  <si>
    <t>Lyon</t>
  </si>
  <si>
    <t>Pyrénées-Orientales</t>
  </si>
  <si>
    <t>Montpellier</t>
  </si>
  <si>
    <t>Nancy-Metz</t>
  </si>
  <si>
    <t>Loire-Atlantique</t>
  </si>
  <si>
    <t>Nantes</t>
  </si>
  <si>
    <t>Alpes-Maritimes</t>
  </si>
  <si>
    <t>Nice</t>
  </si>
  <si>
    <t>Eure-et-Loir</t>
  </si>
  <si>
    <t>Loir-et-Cher</t>
  </si>
  <si>
    <t>Orléans-Tours</t>
  </si>
  <si>
    <t>Charente-Maritime</t>
  </si>
  <si>
    <t>Poitiers</t>
  </si>
  <si>
    <t>Haute-Marne</t>
  </si>
  <si>
    <t>Reims</t>
  </si>
  <si>
    <t>Côtes-d'Armor</t>
  </si>
  <si>
    <t>Ille-et-Vilaine</t>
  </si>
  <si>
    <t>Rennes</t>
  </si>
  <si>
    <t>Seine-Maritime</t>
  </si>
  <si>
    <t>Rouen</t>
  </si>
  <si>
    <t>Strasbourg</t>
  </si>
  <si>
    <t>Toulouse</t>
  </si>
  <si>
    <t>Hauts-de-Seine</t>
  </si>
  <si>
    <t>Val-d'Oise</t>
  </si>
  <si>
    <t>Versailles</t>
  </si>
  <si>
    <t>La Réunion</t>
  </si>
  <si>
    <t>France métropolitaine</t>
  </si>
  <si>
    <t xml:space="preserve">France métro. + DOM </t>
  </si>
  <si>
    <t xml:space="preserve">France métropolitaine + DOM (hors Mayotte) </t>
  </si>
  <si>
    <t xml:space="preserve">Aix-Marseille     </t>
  </si>
  <si>
    <t xml:space="preserve">Amiens            </t>
  </si>
  <si>
    <t xml:space="preserve">Besançon          </t>
  </si>
  <si>
    <t xml:space="preserve">Bordeaux          </t>
  </si>
  <si>
    <t xml:space="preserve">Caen              </t>
  </si>
  <si>
    <t xml:space="preserve">Clermont-Ferrand  </t>
  </si>
  <si>
    <t xml:space="preserve">Corse             </t>
  </si>
  <si>
    <t xml:space="preserve">Créteil </t>
  </si>
  <si>
    <t xml:space="preserve">Dijon             </t>
  </si>
  <si>
    <t xml:space="preserve">Grenoble          </t>
  </si>
  <si>
    <t xml:space="preserve">Lille             </t>
  </si>
  <si>
    <t xml:space="preserve">Limoges           </t>
  </si>
  <si>
    <t xml:space="preserve">Lyon              </t>
  </si>
  <si>
    <t xml:space="preserve">Montpellier </t>
  </si>
  <si>
    <t xml:space="preserve">Nancy-Metz        </t>
  </si>
  <si>
    <t xml:space="preserve">Nantes            </t>
  </si>
  <si>
    <t xml:space="preserve">Nice              </t>
  </si>
  <si>
    <t xml:space="preserve">Orléans-Tours     </t>
  </si>
  <si>
    <t xml:space="preserve">Paris             </t>
  </si>
  <si>
    <t xml:space="preserve">Poitiers          </t>
  </si>
  <si>
    <t xml:space="preserve">Reims             </t>
  </si>
  <si>
    <t xml:space="preserve">Rennes  </t>
  </si>
  <si>
    <t xml:space="preserve">Rouen   </t>
  </si>
  <si>
    <t xml:space="preserve">Strasbourg        </t>
  </si>
  <si>
    <t xml:space="preserve">Toulouse          </t>
  </si>
  <si>
    <t xml:space="preserve">Versailles      </t>
  </si>
  <si>
    <t xml:space="preserve">Guyane     </t>
  </si>
  <si>
    <t xml:space="preserve">La Réunion        </t>
  </si>
  <si>
    <t xml:space="preserve">Martinique   </t>
  </si>
  <si>
    <t>DOM *</t>
  </si>
  <si>
    <t>France métro. + DOM</t>
  </si>
  <si>
    <t>Académies</t>
  </si>
  <si>
    <t>Source : MEN-MESR-DEPP, remontées des données individuelles anonymisées du premier degré à la date d'observation du 15/10/2012</t>
  </si>
  <si>
    <t>1999-2000</t>
  </si>
  <si>
    <t>Niveaux</t>
  </si>
  <si>
    <t>Maternelles</t>
  </si>
  <si>
    <t>Primaires</t>
  </si>
  <si>
    <t xml:space="preserve">Total  </t>
  </si>
  <si>
    <t>Élémentaires + spéciales</t>
  </si>
  <si>
    <t>Rentrée 2012</t>
  </si>
  <si>
    <t>PUBLIC</t>
  </si>
  <si>
    <t>PRIVE</t>
  </si>
  <si>
    <t>-</t>
  </si>
  <si>
    <t xml:space="preserve">Classes préélémentaires dans les écoles maternelles </t>
  </si>
  <si>
    <t xml:space="preserve">Classes élémentaires dans les écoles élémentaires </t>
  </si>
  <si>
    <t>Classes dans les écoles primaires</t>
  </si>
  <si>
    <t>Total hors CLIS</t>
  </si>
  <si>
    <t>Écoles du premier degré</t>
  </si>
  <si>
    <t>Classes préélémentaires</t>
  </si>
  <si>
    <t>Classes élémentaires</t>
  </si>
  <si>
    <t>Ensemble</t>
  </si>
  <si>
    <t>dont classes uniques</t>
  </si>
  <si>
    <t>Communes
rurales</t>
  </si>
  <si>
    <t>Type de commune</t>
  </si>
  <si>
    <t>Type d'école</t>
  </si>
  <si>
    <t>Communes urbaines</t>
  </si>
  <si>
    <t>Total « urbain »</t>
  </si>
  <si>
    <t>Élémentaires et spéciales</t>
  </si>
  <si>
    <t>Élémentaires</t>
  </si>
  <si>
    <t>Écoles</t>
  </si>
  <si>
    <t>Cours unique</t>
  </si>
  <si>
    <t>Plusieurs cours</t>
  </si>
  <si>
    <t>Total « rural »</t>
  </si>
  <si>
    <t>* Mayotte n'est pas dans le dispositif BE1D.</t>
  </si>
  <si>
    <t>Nombre de classes à cours unique et multiples et nombre d'écoles par type d'école et type de commune, dans le secteur public</t>
  </si>
  <si>
    <r>
      <t>TABLEAU 1</t>
    </r>
    <r>
      <rPr>
        <b/>
        <sz val="9"/>
        <rFont val="Arial"/>
        <family val="2"/>
      </rPr>
      <t xml:space="preserve"> - Évolution des effectifs d'élèves par secteur et niveau</t>
    </r>
  </si>
  <si>
    <r>
      <t>TABLEAU 6</t>
    </r>
    <r>
      <rPr>
        <b/>
        <sz val="9"/>
        <rFont val="Arial"/>
        <family val="2"/>
      </rPr>
      <t xml:space="preserve"> - Évolution du taux de redoublement dans le secteur public</t>
    </r>
  </si>
  <si>
    <t xml:space="preserve">Zones urbaines </t>
  </si>
  <si>
    <t>Zones rurales</t>
  </si>
  <si>
    <r>
      <t>GRAPHIQUE 3</t>
    </r>
    <r>
      <rPr>
        <b/>
        <sz val="9"/>
        <rFont val="Arial"/>
        <family val="2"/>
      </rPr>
      <t xml:space="preserve"> - Évolution du nombre d'écoles rurales ou urbaines entre les rentrées 2011 et 2012 par secteur</t>
    </r>
  </si>
  <si>
    <t xml:space="preserve"> </t>
  </si>
  <si>
    <t>Creteil</t>
  </si>
  <si>
    <t>TOTAL</t>
  </si>
  <si>
    <t>Garçons</t>
  </si>
  <si>
    <t>Filles</t>
  </si>
  <si>
    <t>Lecture : à la rentrée 2012, 4,9 % des garçons sont, dans les écoles publiques, en retard en CP, c'est le cas de 3,3 % des filles.</t>
  </si>
  <si>
    <r>
      <t>GRAPHIQUE 2</t>
    </r>
    <r>
      <rPr>
        <b/>
        <sz val="9"/>
        <rFont val="Arial"/>
        <family val="2"/>
      </rPr>
      <t xml:space="preserve"> - Taux de retard par niveau et par sexe, à la rentrée 2012</t>
    </r>
  </si>
  <si>
    <t>Plus de 45 % des classes du secteur public du premier degré sont multi-niveaux</t>
  </si>
  <si>
    <r>
      <t>Dans l’enseignement du premier degré, la classe s’identifie souvent au « cours »</t>
    </r>
    <r>
      <rPr>
        <b/>
        <vertAlign val="superscript"/>
        <sz val="8"/>
        <color indexed="48"/>
        <rFont val="Univers 47 CondensedLight"/>
        <family val="0"/>
      </rPr>
      <t>1</t>
    </r>
    <r>
      <rPr>
        <sz val="10"/>
        <color indexed="8"/>
        <rFont val="Univers-CondensedLight"/>
        <family val="0"/>
      </rPr>
      <t>. Ces classes peuvent être appelées « classes à cours unique », où un seul niveau est représenté. Toutefois, dans certaines écoles, les effectifs sont tels que des élèves de niveaux différents sont regroupés dans une même classe, constituant ainsi une « classe à plusieurs cours » ou une « classe multi-niveaux »</t>
    </r>
    <r>
      <rPr>
        <b/>
        <vertAlign val="superscript"/>
        <sz val="8"/>
        <color indexed="48"/>
        <rFont val="Univers 47 CondensedLight"/>
        <family val="0"/>
      </rPr>
      <t>2</t>
    </r>
    <r>
      <rPr>
        <sz val="10"/>
        <color indexed="8"/>
        <rFont val="Univers-CondensedLight"/>
        <family val="0"/>
      </rPr>
      <t>.</t>
    </r>
  </si>
  <si>
    <t>Certaines écoles ne comportent qu’une seule classe, regroupant plusieurs niveaux ; on parle alors de « classe unique ».</t>
  </si>
  <si>
    <t>Tandis que les écoles maternelles ne comportent que des classes préélémentaires, les écoles élémentaires peuvent accueillir à la fois des élèves de niveaux élémentaire et préélémentaire. Dans ce cas, ces écoles sont aussi appelées écoles primaires.</t>
  </si>
  <si>
    <t>Les classes relevant de la scolarisation des enfants en situation de handicap sont des CLIS que l’on retrouve dans des écoles spécialisées ou des écoles « ordinaires ».</t>
  </si>
  <si>
    <t>La distinction des types de classe, comme le calcul des taux de maintien, est possible à partir de l’exploitation du fichier DIAPRE. Seul le secteur public peut être traité en 2012.</t>
  </si>
  <si>
    <t>À la rentrée 2012, plus de 45 % des classes sont à plusieurs cours : 59,9 % des classes préélémentaires et 40,3 % des classes élémentaires (voir tableau).</t>
  </si>
  <si>
    <t>Les classes multi-niveaux représentent 38,4 % des classes des écoles des communes urbaines. Ce type de classe est majoritaire dans l’enseignement préélémentaire (soit 54,4 % contre 28,2 % des classes élémentaires).</t>
  </si>
  <si>
    <t>Dans les écoles des communes rurales, les classes sont plus généralement multi-niveaux (78,9 % et 71,2 % respectivement des classes préélémentaires et élémentaires).</t>
  </si>
  <si>
    <t>Dans les écoles primaires des communes rurales, la structure de classe multi-niveaux est la plus fréquente (près de 80 % des classes préélémentaires et élémentaires dans ces écoles).</t>
  </si>
  <si>
    <t>Dans le premier degré, seulement 4,1 % des écoles accueillent leurs élèves dans une classe unique. Ces écoles sont essentiellement dans des communes rurales, soit 9,6 % contre moins de 1 % des écoles dans les villes.</t>
  </si>
  <si>
    <r>
      <t>1.</t>
    </r>
    <r>
      <rPr>
        <b/>
        <sz val="8"/>
        <color indexed="15"/>
        <rFont val="Univers-CondensedBold"/>
        <family val="0"/>
      </rPr>
      <t xml:space="preserve"> </t>
    </r>
    <r>
      <rPr>
        <sz val="8"/>
        <color indexed="8"/>
        <rFont val="Univers-Condensed"/>
        <family val="0"/>
      </rPr>
      <t>Cela correspond, pour l'élémentaire, aux cours préparatoire, élémentaire première ou deuxième année et moyen, première ou deuxième année, et pour le préélémentaire, aux petites, moyennes ou grandes sections.</t>
    </r>
  </si>
  <si>
    <r>
      <t>2.</t>
    </r>
    <r>
      <rPr>
        <b/>
        <sz val="8"/>
        <color indexed="15"/>
        <rFont val="Univers-CondensedBold"/>
        <family val="0"/>
      </rPr>
      <t xml:space="preserve"> </t>
    </r>
    <r>
      <rPr>
        <sz val="8"/>
        <color indexed="8"/>
        <rFont val="Univers-Condensed"/>
        <family val="0"/>
      </rPr>
      <t>Dans ce cas, le niveau de la classe est défini par le plus haut niveau la composant.</t>
    </r>
  </si>
  <si>
    <t>Source : MEN-MESR-DEPP, remontées des données individuelles anonymisées du premier degré à la date d’observation du 15/10/2012.</t>
  </si>
  <si>
    <t>Méthodologie</t>
  </si>
  <si>
    <r>
      <t>Les taux de redoublement et de retard dans le premier degré ont été calculés à partir de remontées DIAPRE (données individuelles anonymes du premier degré) issues de la Base Élèves premier degré (BE1D). Près de 99 % des élèves du secteur public sont recensés dans la base BE1D et 70</t>
    </r>
    <r>
      <rPr>
        <sz val="9"/>
        <rFont val="Times New Roman"/>
        <family val="1"/>
      </rPr>
      <t> </t>
    </r>
    <r>
      <rPr>
        <sz val="9"/>
        <color indexed="8"/>
        <rFont val="Univers-CondensedLight"/>
        <family val="0"/>
      </rPr>
      <t>% dans le secteur privé. Ces taux ne sont donc étudiés que pour le secteur public et dans le champ de la France métropolitaine et des DOM hors Mayotte.</t>
    </r>
  </si>
  <si>
    <r>
      <t>Le taux de redoublement 2012</t>
    </r>
    <r>
      <rPr>
        <b/>
        <sz val="9"/>
        <color indexed="15"/>
        <rFont val="Univers-CondensedBold"/>
        <family val="0"/>
      </rPr>
      <t xml:space="preserve"> </t>
    </r>
    <r>
      <rPr>
        <sz val="9"/>
        <color indexed="8"/>
        <rFont val="Univers-CondensedLight"/>
        <family val="0"/>
      </rPr>
      <t>est le pourcentage d’élèves inscrits en 2011 dans un niveau et qui restent scolarisés dans ce niveau en 2012.</t>
    </r>
  </si>
  <si>
    <r>
      <t>Le taux de retard</t>
    </r>
    <r>
      <rPr>
        <b/>
        <sz val="9"/>
        <color indexed="15"/>
        <rFont val="Univers-CondensedBold"/>
        <family val="0"/>
      </rPr>
      <t xml:space="preserve"> </t>
    </r>
    <r>
      <rPr>
        <sz val="9"/>
        <color indexed="8"/>
        <rFont val="Univers-CondensedLight"/>
        <family val="0"/>
      </rPr>
      <t>est la proportion d’élèves ayant au moins un an de retard par rapport à l’âge théorique dans le niveau. Cet âge est, par exemple, six ans pour un élève entrant en CP.</t>
    </r>
  </si>
  <si>
    <t>Évolution / 2011-2012 en %</t>
  </si>
  <si>
    <r>
      <t>TABLEAU 2</t>
    </r>
    <r>
      <rPr>
        <b/>
        <sz val="9"/>
        <rFont val="Arial"/>
        <family val="2"/>
      </rPr>
      <t xml:space="preserve"> - Part de l'enseignement privé dans le premier degré (%)</t>
    </r>
  </si>
  <si>
    <r>
      <t>TABLEAU 4</t>
    </r>
    <r>
      <rPr>
        <b/>
        <sz val="9"/>
        <rFont val="Arial"/>
        <family val="2"/>
      </rPr>
      <t xml:space="preserve"> - Répartition des effectifs de l'élémentaire par niveau</t>
    </r>
  </si>
  <si>
    <r>
      <t>TABLEAU 3</t>
    </r>
    <r>
      <rPr>
        <b/>
        <sz val="9"/>
        <rFont val="Arial"/>
        <family val="2"/>
      </rPr>
      <t xml:space="preserve"> - Répartition des effectifs du préélémentaire par âge</t>
    </r>
  </si>
  <si>
    <r>
      <t>TABLEAU 8</t>
    </r>
    <r>
      <rPr>
        <b/>
        <sz val="9"/>
        <rFont val="Arial"/>
        <family val="2"/>
      </rPr>
      <t xml:space="preserve"> - Nombre d'écoles selon leur nature </t>
    </r>
  </si>
  <si>
    <r>
      <t>TABLEAU 9</t>
    </r>
    <r>
      <rPr>
        <b/>
        <sz val="9"/>
        <rFont val="Arial"/>
        <family val="2"/>
      </rPr>
      <t xml:space="preserve"> - Nombre moyen d'élèves par classe selon le type de l'école </t>
    </r>
  </si>
  <si>
    <t xml:space="preserve">Sources : MEN-MESR-DEPP, remontées des données individuelles anonymisées du premier degré à la date d'observation du 15/10/2012. Enquête dans les écoles publiques et privées de l'enseignement préélémentaire et élémentaire - 1999-2000  </t>
  </si>
  <si>
    <r>
      <t>TABLEAU 5</t>
    </r>
    <r>
      <rPr>
        <b/>
        <sz val="9"/>
        <rFont val="Arial"/>
        <family val="2"/>
      </rPr>
      <t xml:space="preserve"> - Répartition des effectifs du premier degré par niveau et par département</t>
    </r>
  </si>
  <si>
    <r>
      <t>GRAPHIQUE 1</t>
    </r>
    <r>
      <rPr>
        <b/>
        <sz val="9"/>
        <rFont val="Arial"/>
        <family val="2"/>
      </rPr>
      <t xml:space="preserve"> - Écarts en nombre d'élèves entre les constats 2011 et 2012 par secteur </t>
    </r>
  </si>
  <si>
    <r>
      <t>TABLEAU 7</t>
    </r>
    <r>
      <rPr>
        <b/>
        <sz val="9"/>
        <rFont val="Arial"/>
        <family val="2"/>
      </rPr>
      <t xml:space="preserve"> - Évolution de la proportion d'élèves en retard dans le secteur public (%)</t>
    </r>
  </si>
  <si>
    <t>Source : MEN-MESR-DEPP, enquête dans les écoles publiques et privées de l'enseignement préélémentaire et élémentaire - 2012-2013.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</si>
</sst>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 _F_-;\-* #,##0.0\ _F_-;_-* &quot;-&quot;??\ _F_-;_-@_-"/>
    <numFmt numFmtId="167" formatCode="0.0%"/>
    <numFmt numFmtId="168" formatCode="&quot;Vrai&quot;;&quot;Vrai&quot;;&quot;Faux&quot;"/>
    <numFmt numFmtId="169" formatCode="&quot;Actif&quot;;&quot;Actif&quot;;&quot;Inactif&quot;"/>
  </numFmts>
  <fonts count="30">
    <font>
      <sz val="10"/>
      <name val="Arial"/>
      <family val="0"/>
    </font>
    <font>
      <b/>
      <sz val="8"/>
      <name val="Arial"/>
      <family val="2"/>
    </font>
    <font>
      <sz val="8"/>
      <name val="Arial"/>
      <family val="2"/>
    </font>
    <font>
      <sz val="8"/>
      <color indexed="9"/>
      <name val="Arial"/>
      <family val="2"/>
    </font>
    <font>
      <b/>
      <sz val="8"/>
      <color indexed="48"/>
      <name val="Arial"/>
      <family val="2"/>
    </font>
    <font>
      <i/>
      <sz val="8"/>
      <name val="Arial"/>
      <family val="2"/>
    </font>
    <font>
      <sz val="8"/>
      <color indexed="10"/>
      <name val="Arial"/>
      <family val="2"/>
    </font>
    <font>
      <b/>
      <i/>
      <sz val="8"/>
      <color indexed="48"/>
      <name val="Arial"/>
      <family val="2"/>
    </font>
    <font>
      <sz val="10"/>
      <color indexed="9"/>
      <name val="Arial"/>
      <family val="0"/>
    </font>
    <font>
      <i/>
      <u val="single"/>
      <sz val="8"/>
      <name val="Arial"/>
      <family val="2"/>
    </font>
    <font>
      <u val="single"/>
      <sz val="8"/>
      <name val="Arial"/>
      <family val="2"/>
    </font>
    <font>
      <b/>
      <sz val="9"/>
      <color indexed="48"/>
      <name val="Arial"/>
      <family val="2"/>
    </font>
    <font>
      <b/>
      <sz val="9"/>
      <name val="Arial"/>
      <family val="2"/>
    </font>
    <font>
      <sz val="8"/>
      <color indexed="8"/>
      <name val="Arial"/>
      <family val="2"/>
    </font>
    <font>
      <i/>
      <sz val="8"/>
      <color indexed="8"/>
      <name val="Arial"/>
      <family val="2"/>
    </font>
    <font>
      <b/>
      <sz val="8"/>
      <color indexed="10"/>
      <name val="Arial"/>
      <family val="2"/>
    </font>
    <font>
      <sz val="10"/>
      <name val="MS Sans Serif"/>
      <family val="0"/>
    </font>
    <font>
      <sz val="10"/>
      <color indexed="8"/>
      <name val="Univers-CondensedLight"/>
      <family val="0"/>
    </font>
    <font>
      <b/>
      <vertAlign val="superscript"/>
      <sz val="8"/>
      <color indexed="48"/>
      <name val="Univers 47 CondensedLight"/>
      <family val="0"/>
    </font>
    <font>
      <b/>
      <sz val="8"/>
      <color indexed="48"/>
      <name val="Univers 47 CondensedLight"/>
      <family val="0"/>
    </font>
    <font>
      <b/>
      <sz val="8"/>
      <color indexed="15"/>
      <name val="Univers-CondensedBold"/>
      <family val="0"/>
    </font>
    <font>
      <sz val="8"/>
      <color indexed="8"/>
      <name val="Univers-Condensed"/>
      <family val="0"/>
    </font>
    <font>
      <sz val="9"/>
      <color indexed="8"/>
      <name val="Univers-CondensedLight"/>
      <family val="0"/>
    </font>
    <font>
      <sz val="9"/>
      <name val="Times New Roman"/>
      <family val="1"/>
    </font>
    <font>
      <b/>
      <sz val="9"/>
      <color indexed="48"/>
      <name val="Univers 47 CondensedLight"/>
      <family val="0"/>
    </font>
    <font>
      <b/>
      <sz val="9"/>
      <color indexed="15"/>
      <name val="Univers-CondensedBold"/>
      <family val="0"/>
    </font>
    <font>
      <b/>
      <sz val="11"/>
      <color indexed="12"/>
      <name val="Univers 47 CondensedLight"/>
      <family val="0"/>
    </font>
    <font>
      <b/>
      <sz val="11"/>
      <color indexed="8"/>
      <name val="Univers-CondensedLight"/>
      <family val="0"/>
    </font>
    <font>
      <b/>
      <sz val="9"/>
      <color indexed="12"/>
      <name val="Arial"/>
      <family val="2"/>
    </font>
    <font>
      <sz val="9"/>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s>
  <borders count="84">
    <border>
      <left/>
      <right/>
      <top/>
      <bottom/>
      <diagonal/>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style="thin">
        <color indexed="9"/>
      </right>
      <top style="thick">
        <color indexed="48"/>
      </top>
      <bottom>
        <color indexed="63"/>
      </bottom>
    </border>
    <border>
      <left style="thin">
        <color indexed="9"/>
      </left>
      <right style="thin">
        <color indexed="9"/>
      </right>
      <top style="thick">
        <color indexed="48"/>
      </top>
      <bottom>
        <color indexed="63"/>
      </bottom>
    </border>
    <border>
      <left style="thin">
        <color indexed="9"/>
      </left>
      <right>
        <color indexed="63"/>
      </right>
      <top style="thick">
        <color indexed="48"/>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9"/>
      </right>
      <top>
        <color indexed="63"/>
      </top>
      <bottom>
        <color indexed="63"/>
      </bottom>
    </border>
    <border>
      <left style="thin">
        <color indexed="9"/>
      </left>
      <right style="thin">
        <color indexed="8"/>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9"/>
      </right>
      <top>
        <color indexed="63"/>
      </top>
      <bottom style="thin">
        <color indexed="12"/>
      </bottom>
    </border>
    <border>
      <left style="thin">
        <color indexed="9"/>
      </left>
      <right>
        <color indexed="63"/>
      </right>
      <top>
        <color indexed="63"/>
      </top>
      <bottom style="thin">
        <color indexed="12"/>
      </bottom>
    </border>
    <border>
      <left style="thin">
        <color indexed="8"/>
      </left>
      <right style="thin">
        <color indexed="9"/>
      </right>
      <top>
        <color indexed="63"/>
      </top>
      <bottom style="thin">
        <color indexed="12"/>
      </bottom>
    </border>
    <border>
      <left style="thin">
        <color indexed="9"/>
      </left>
      <right style="thin">
        <color indexed="8"/>
      </right>
      <top>
        <color indexed="63"/>
      </top>
      <bottom style="thin">
        <color indexed="12"/>
      </bottom>
    </border>
    <border>
      <left style="thin">
        <color indexed="9"/>
      </left>
      <right style="thin"/>
      <top>
        <color indexed="63"/>
      </top>
      <bottom style="thin">
        <color indexed="12"/>
      </bottom>
    </border>
    <border>
      <left style="thin">
        <color indexed="8"/>
      </left>
      <right style="thin">
        <color indexed="8"/>
      </right>
      <top>
        <color indexed="63"/>
      </top>
      <bottom>
        <color indexed="63"/>
      </bottom>
    </border>
    <border>
      <left style="thin">
        <color indexed="8"/>
      </left>
      <right style="thin">
        <color indexed="8"/>
      </right>
      <top style="thin">
        <color indexed="9"/>
      </top>
      <bottom style="thin">
        <color indexed="9"/>
      </bottom>
    </border>
    <border>
      <left style="thin">
        <color indexed="8"/>
      </left>
      <right style="thin">
        <color indexed="8"/>
      </right>
      <top>
        <color indexed="63"/>
      </top>
      <bottom style="thin">
        <color indexed="9"/>
      </bottom>
    </border>
    <border>
      <left style="thin">
        <color indexed="8"/>
      </left>
      <right style="thin">
        <color indexed="8"/>
      </right>
      <top style="thin">
        <color indexed="9"/>
      </top>
      <bottom>
        <color indexed="63"/>
      </bottom>
    </border>
    <border>
      <left style="thin">
        <color indexed="8"/>
      </left>
      <right style="thin">
        <color indexed="9"/>
      </right>
      <top style="thin">
        <color indexed="9"/>
      </top>
      <bottom>
        <color indexed="63"/>
      </bottom>
    </border>
    <border>
      <left style="thin">
        <color indexed="9"/>
      </left>
      <right style="thin">
        <color indexed="8"/>
      </right>
      <top style="thin">
        <color indexed="9"/>
      </top>
      <bottom>
        <color indexed="63"/>
      </bottom>
    </border>
    <border>
      <left>
        <color indexed="63"/>
      </left>
      <right>
        <color indexed="63"/>
      </right>
      <top>
        <color indexed="63"/>
      </top>
      <bottom style="medium">
        <color indexed="48"/>
      </bottom>
    </border>
    <border>
      <left style="thin">
        <color indexed="9"/>
      </left>
      <right style="thin">
        <color indexed="9"/>
      </right>
      <top style="thick">
        <color indexed="48"/>
      </top>
      <bottom style="thin">
        <color indexed="9"/>
      </bottom>
    </border>
    <border>
      <left style="thin">
        <color indexed="9"/>
      </left>
      <right>
        <color indexed="63"/>
      </right>
      <top style="thick">
        <color indexed="48"/>
      </top>
      <bottom style="thin">
        <color indexed="9"/>
      </bottom>
    </border>
    <border>
      <left>
        <color indexed="63"/>
      </left>
      <right style="thin">
        <color indexed="9"/>
      </right>
      <top style="thick">
        <color indexed="48"/>
      </top>
      <bottom style="thin">
        <color indexed="9"/>
      </bottom>
    </border>
    <border>
      <left style="thin">
        <color indexed="8"/>
      </left>
      <right>
        <color indexed="63"/>
      </right>
      <top style="thick">
        <color indexed="48"/>
      </top>
      <bottom style="thin">
        <color indexed="9"/>
      </bottom>
    </border>
    <border>
      <left style="thin">
        <color indexed="8"/>
      </left>
      <right>
        <color indexed="63"/>
      </right>
      <top style="thin">
        <color indexed="9"/>
      </top>
      <bottom>
        <color indexed="63"/>
      </bottom>
    </border>
    <border>
      <left style="thin">
        <color indexed="8"/>
      </left>
      <right style="thin">
        <color indexed="9"/>
      </right>
      <top style="thick">
        <color indexed="48"/>
      </top>
      <bottom style="thin">
        <color indexed="9"/>
      </bottom>
    </border>
    <border>
      <left style="thin">
        <color indexed="9"/>
      </left>
      <right style="thin">
        <color indexed="8"/>
      </right>
      <top style="thick">
        <color indexed="48"/>
      </top>
      <bottom style="thin">
        <color indexed="9"/>
      </bottom>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9"/>
      </left>
      <right style="thin">
        <color indexed="8"/>
      </right>
      <top style="thick">
        <color indexed="48"/>
      </top>
      <bottom>
        <color indexed="63"/>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style="thin">
        <color indexed="9"/>
      </left>
      <right style="thin">
        <color indexed="8"/>
      </right>
      <top style="thin"/>
      <bottom style="thin"/>
    </border>
    <border>
      <left>
        <color indexed="63"/>
      </left>
      <right style="thin">
        <color indexed="9"/>
      </right>
      <top style="thin"/>
      <bottom style="thin">
        <color indexed="9"/>
      </bottom>
    </border>
    <border>
      <left>
        <color indexed="63"/>
      </left>
      <right style="thin">
        <color indexed="9"/>
      </right>
      <top style="thin">
        <color indexed="9"/>
      </top>
      <bottom style="thin"/>
    </border>
    <border>
      <left style="thin">
        <color indexed="9"/>
      </left>
      <right style="thin">
        <color indexed="8"/>
      </right>
      <top style="thin">
        <color indexed="9"/>
      </top>
      <bottom style="thin">
        <color indexed="9"/>
      </bottom>
    </border>
    <border>
      <left>
        <color indexed="63"/>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color indexed="63"/>
      </top>
      <bottom style="thin">
        <color indexed="12"/>
      </bottom>
    </border>
    <border>
      <left>
        <color indexed="63"/>
      </left>
      <right style="thin">
        <color indexed="8"/>
      </right>
      <top>
        <color indexed="63"/>
      </top>
      <bottom style="thin">
        <color indexed="12"/>
      </bottom>
    </border>
    <border>
      <left style="thin"/>
      <right>
        <color indexed="63"/>
      </right>
      <top>
        <color indexed="63"/>
      </top>
      <bottom style="medium">
        <color indexed="48"/>
      </bottom>
    </border>
    <border>
      <left>
        <color indexed="63"/>
      </left>
      <right style="thin"/>
      <top>
        <color indexed="63"/>
      </top>
      <bottom style="medium">
        <color indexed="48"/>
      </bottom>
    </border>
    <border>
      <left style="thin"/>
      <right style="thin"/>
      <top style="thick">
        <color indexed="48"/>
      </top>
      <bottom style="thin"/>
    </border>
    <border>
      <left style="thin">
        <color indexed="8"/>
      </left>
      <right style="thin"/>
      <top style="thick">
        <color indexed="48"/>
      </top>
      <bottom style="thin"/>
    </border>
    <border>
      <left style="thin">
        <color indexed="8"/>
      </left>
      <right style="thin"/>
      <top style="thin"/>
      <bottom style="thin"/>
    </border>
    <border>
      <left style="thin"/>
      <right style="thin">
        <color indexed="8"/>
      </right>
      <top style="thick">
        <color indexed="48"/>
      </top>
      <bottom style="thin"/>
    </border>
    <border>
      <left style="thin"/>
      <right style="thin">
        <color indexed="8"/>
      </right>
      <top style="thin"/>
      <bottom style="thin"/>
    </border>
    <border>
      <left>
        <color indexed="63"/>
      </left>
      <right style="thin"/>
      <top style="thick">
        <color indexed="48"/>
      </top>
      <bottom style="thin"/>
    </border>
    <border>
      <left style="thin"/>
      <right>
        <color indexed="63"/>
      </right>
      <top style="thin"/>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9" fontId="0" fillId="0" borderId="0" applyFont="0" applyFill="0" applyBorder="0" applyAlignment="0" applyProtection="0"/>
  </cellStyleXfs>
  <cellXfs count="333">
    <xf numFmtId="0" fontId="0" fillId="0" borderId="0" xfId="0" applyAlignment="1">
      <alignment/>
    </xf>
    <xf numFmtId="0" fontId="2" fillId="0" borderId="0" xfId="0" applyFont="1" applyFill="1" applyBorder="1" applyAlignment="1">
      <alignment/>
    </xf>
    <xf numFmtId="3" fontId="2" fillId="0" borderId="0" xfId="0" applyNumberFormat="1" applyFont="1" applyBorder="1" applyAlignment="1">
      <alignment horizontal="right"/>
    </xf>
    <xf numFmtId="0" fontId="2" fillId="0" borderId="0" xfId="0" applyFont="1" applyBorder="1" applyAlignment="1">
      <alignment/>
    </xf>
    <xf numFmtId="164" fontId="2" fillId="0" borderId="0" xfId="0" applyNumberFormat="1" applyFont="1" applyBorder="1" applyAlignment="1">
      <alignment horizontal="center"/>
    </xf>
    <xf numFmtId="0" fontId="2" fillId="0" borderId="0" xfId="0" applyFont="1" applyBorder="1" applyAlignment="1">
      <alignment horizontal="center"/>
    </xf>
    <xf numFmtId="3" fontId="2" fillId="0" borderId="0" xfId="0" applyNumberFormat="1" applyFont="1" applyBorder="1" applyAlignment="1">
      <alignment/>
    </xf>
    <xf numFmtId="164" fontId="2" fillId="0" borderId="0" xfId="0" applyNumberFormat="1" applyFont="1" applyBorder="1" applyAlignment="1">
      <alignment/>
    </xf>
    <xf numFmtId="0" fontId="2" fillId="0" borderId="0" xfId="0" applyFont="1" applyBorder="1" applyAlignment="1">
      <alignment vertical="center"/>
    </xf>
    <xf numFmtId="2" fontId="3" fillId="0" borderId="0" xfId="15" applyNumberFormat="1" applyFont="1" applyBorder="1" applyAlignment="1">
      <alignment horizontal="center"/>
    </xf>
    <xf numFmtId="0" fontId="4" fillId="0" borderId="0" xfId="0" applyFont="1" applyBorder="1" applyAlignment="1">
      <alignment/>
    </xf>
    <xf numFmtId="0" fontId="4" fillId="2" borderId="0" xfId="0" applyFont="1" applyFill="1" applyBorder="1" applyAlignment="1">
      <alignment/>
    </xf>
    <xf numFmtId="0" fontId="4" fillId="2" borderId="1" xfId="0" applyFont="1" applyFill="1" applyBorder="1" applyAlignment="1">
      <alignment/>
    </xf>
    <xf numFmtId="0" fontId="5" fillId="0" borderId="0" xfId="0" applyFont="1" applyBorder="1" applyAlignment="1">
      <alignment wrapText="1"/>
    </xf>
    <xf numFmtId="164" fontId="3" fillId="0" borderId="0" xfId="0" applyNumberFormat="1" applyFont="1" applyBorder="1" applyAlignment="1">
      <alignment/>
    </xf>
    <xf numFmtId="0" fontId="3" fillId="0" borderId="0" xfId="0" applyFont="1" applyBorder="1" applyAlignment="1">
      <alignment/>
    </xf>
    <xf numFmtId="0" fontId="6" fillId="0" borderId="0" xfId="0" applyFont="1" applyBorder="1" applyAlignment="1">
      <alignment/>
    </xf>
    <xf numFmtId="165" fontId="2" fillId="0" borderId="0" xfId="0" applyNumberFormat="1" applyFont="1" applyBorder="1" applyAlignment="1">
      <alignment horizontal="right" vertical="center" indent="1"/>
    </xf>
    <xf numFmtId="164" fontId="2" fillId="0" borderId="0" xfId="0" applyNumberFormat="1" applyFont="1" applyBorder="1" applyAlignment="1">
      <alignment horizontal="right" vertical="center" indent="1"/>
    </xf>
    <xf numFmtId="165" fontId="4" fillId="2" borderId="2" xfId="0" applyNumberFormat="1" applyFont="1" applyFill="1" applyBorder="1" applyAlignment="1">
      <alignment horizontal="right" vertical="center" indent="1"/>
    </xf>
    <xf numFmtId="165" fontId="4" fillId="2" borderId="3" xfId="0" applyNumberFormat="1" applyFont="1" applyFill="1" applyBorder="1" applyAlignment="1">
      <alignment horizontal="right" vertical="center" indent="1"/>
    </xf>
    <xf numFmtId="0" fontId="5" fillId="0" borderId="0" xfId="0" applyFont="1" applyBorder="1" applyAlignment="1">
      <alignment/>
    </xf>
    <xf numFmtId="166" fontId="2" fillId="0" borderId="0" xfId="15" applyNumberFormat="1" applyFont="1" applyBorder="1" applyAlignment="1">
      <alignment/>
    </xf>
    <xf numFmtId="3" fontId="2" fillId="0" borderId="0" xfId="0" applyNumberFormat="1" applyFont="1" applyBorder="1" applyAlignment="1">
      <alignment horizontal="right" vertical="center" indent="1"/>
    </xf>
    <xf numFmtId="3" fontId="4" fillId="2" borderId="2" xfId="0" applyNumberFormat="1" applyFont="1" applyFill="1" applyBorder="1" applyAlignment="1">
      <alignment horizontal="right" vertical="center" indent="1"/>
    </xf>
    <xf numFmtId="3" fontId="4" fillId="2" borderId="3" xfId="0" applyNumberFormat="1" applyFont="1" applyFill="1" applyBorder="1" applyAlignment="1">
      <alignment horizontal="right" vertical="center" indent="1"/>
    </xf>
    <xf numFmtId="3" fontId="3" fillId="0" borderId="0" xfId="0" applyNumberFormat="1" applyFont="1" applyBorder="1" applyAlignment="1">
      <alignment/>
    </xf>
    <xf numFmtId="1" fontId="2" fillId="0" borderId="0" xfId="0" applyNumberFormat="1" applyFont="1" applyFill="1" applyBorder="1" applyAlignment="1">
      <alignment horizontal="left"/>
    </xf>
    <xf numFmtId="1" fontId="2" fillId="0" borderId="0" xfId="0" applyNumberFormat="1" applyFont="1" applyFill="1" applyBorder="1" applyAlignment="1">
      <alignment horizontal="left" vertical="center"/>
    </xf>
    <xf numFmtId="0" fontId="3" fillId="0" borderId="0" xfId="0" applyFont="1" applyFill="1" applyBorder="1" applyAlignment="1">
      <alignment/>
    </xf>
    <xf numFmtId="3" fontId="2" fillId="0" borderId="0" xfId="0" applyNumberFormat="1" applyFont="1" applyFill="1" applyBorder="1" applyAlignment="1">
      <alignment horizontal="right" vertical="center" indent="1"/>
    </xf>
    <xf numFmtId="0" fontId="4" fillId="2" borderId="1" xfId="0" applyFont="1" applyFill="1" applyBorder="1" applyAlignment="1">
      <alignment/>
    </xf>
    <xf numFmtId="0" fontId="4" fillId="2" borderId="0" xfId="0" applyFont="1" applyFill="1" applyBorder="1" applyAlignment="1">
      <alignment/>
    </xf>
    <xf numFmtId="3" fontId="4" fillId="2" borderId="0" xfId="0" applyNumberFormat="1" applyFont="1" applyFill="1" applyBorder="1" applyAlignment="1">
      <alignment horizontal="right" vertical="center" indent="1"/>
    </xf>
    <xf numFmtId="0" fontId="4" fillId="2" borderId="4" xfId="0" applyFont="1" applyFill="1" applyBorder="1" applyAlignment="1">
      <alignment/>
    </xf>
    <xf numFmtId="3" fontId="4" fillId="2" borderId="5" xfId="0" applyNumberFormat="1" applyFont="1" applyFill="1" applyBorder="1" applyAlignment="1">
      <alignment horizontal="right" vertical="center" indent="1"/>
    </xf>
    <xf numFmtId="3" fontId="4" fillId="2" borderId="6" xfId="0" applyNumberFormat="1" applyFont="1" applyFill="1" applyBorder="1" applyAlignment="1">
      <alignment horizontal="right" vertical="center" indent="1"/>
    </xf>
    <xf numFmtId="0" fontId="4" fillId="2" borderId="7" xfId="0" applyFont="1" applyFill="1" applyBorder="1" applyAlignment="1">
      <alignment/>
    </xf>
    <xf numFmtId="3" fontId="4" fillId="2" borderId="8" xfId="0" applyNumberFormat="1" applyFont="1" applyFill="1" applyBorder="1" applyAlignment="1">
      <alignment horizontal="right" vertical="center" indent="1"/>
    </xf>
    <xf numFmtId="3" fontId="4" fillId="2" borderId="9" xfId="0" applyNumberFormat="1" applyFont="1" applyFill="1" applyBorder="1" applyAlignment="1">
      <alignment horizontal="right" vertical="center" indent="1"/>
    </xf>
    <xf numFmtId="0" fontId="5" fillId="0" borderId="0" xfId="0" applyFont="1" applyFill="1" applyBorder="1" applyAlignment="1">
      <alignment/>
    </xf>
    <xf numFmtId="0" fontId="5" fillId="0" borderId="0" xfId="0" applyFont="1" applyFill="1" applyBorder="1" applyAlignment="1">
      <alignment wrapText="1"/>
    </xf>
    <xf numFmtId="167" fontId="2" fillId="0" borderId="0" xfId="0" applyNumberFormat="1" applyFont="1" applyBorder="1" applyAlignment="1">
      <alignment/>
    </xf>
    <xf numFmtId="0" fontId="2" fillId="0" borderId="0" xfId="0" applyFont="1" applyBorder="1" applyAlignment="1">
      <alignment wrapText="1"/>
    </xf>
    <xf numFmtId="0" fontId="0" fillId="0" borderId="0" xfId="0" applyBorder="1" applyAlignment="1">
      <alignment/>
    </xf>
    <xf numFmtId="164" fontId="8" fillId="0" borderId="0" xfId="0" applyNumberFormat="1" applyFont="1" applyBorder="1" applyAlignment="1">
      <alignment/>
    </xf>
    <xf numFmtId="164" fontId="0" fillId="0" borderId="0" xfId="0" applyNumberFormat="1" applyBorder="1" applyAlignment="1">
      <alignment/>
    </xf>
    <xf numFmtId="0" fontId="1"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horizontal="right" vertical="center" indent="1"/>
    </xf>
    <xf numFmtId="164" fontId="2" fillId="0" borderId="0" xfId="15" applyNumberFormat="1" applyFont="1" applyBorder="1" applyAlignment="1">
      <alignment horizontal="right" vertical="center" indent="1"/>
    </xf>
    <xf numFmtId="0" fontId="9" fillId="0" borderId="0" xfId="0" applyFont="1" applyBorder="1" applyAlignment="1">
      <alignment horizontal="left" wrapText="1"/>
    </xf>
    <xf numFmtId="0" fontId="3" fillId="0" borderId="0" xfId="0" applyFont="1" applyBorder="1" applyAlignment="1">
      <alignment vertical="center"/>
    </xf>
    <xf numFmtId="0" fontId="2" fillId="0" borderId="0" xfId="0" applyFont="1" applyBorder="1" applyAlignment="1">
      <alignment/>
    </xf>
    <xf numFmtId="0" fontId="2" fillId="0" borderId="0" xfId="0" applyFont="1" applyBorder="1" applyAlignment="1">
      <alignment horizontal="left"/>
    </xf>
    <xf numFmtId="0" fontId="3" fillId="0" borderId="0" xfId="0" applyFont="1" applyBorder="1" applyAlignment="1">
      <alignment horizontal="left"/>
    </xf>
    <xf numFmtId="3" fontId="2" fillId="0" borderId="0" xfId="15" applyNumberFormat="1" applyFont="1" applyBorder="1" applyAlignment="1">
      <alignment horizontal="right" vertical="center" indent="1"/>
    </xf>
    <xf numFmtId="0" fontId="10" fillId="0" borderId="0" xfId="0" applyFont="1" applyBorder="1" applyAlignment="1">
      <alignment horizontal="left"/>
    </xf>
    <xf numFmtId="0" fontId="9" fillId="0" borderId="0" xfId="0" applyFont="1" applyBorder="1" applyAlignment="1">
      <alignment wrapText="1"/>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0" fontId="0" fillId="0" borderId="0" xfId="0" applyFill="1" applyBorder="1" applyAlignment="1">
      <alignment/>
    </xf>
    <xf numFmtId="164" fontId="4" fillId="0" borderId="0" xfId="0" applyNumberFormat="1" applyFont="1" applyFill="1" applyBorder="1" applyAlignment="1">
      <alignment horizontal="center"/>
    </xf>
    <xf numFmtId="164" fontId="4" fillId="2" borderId="2" xfId="0" applyNumberFormat="1" applyFont="1" applyFill="1" applyBorder="1" applyAlignment="1">
      <alignment horizontal="center"/>
    </xf>
    <xf numFmtId="164" fontId="4" fillId="2" borderId="3" xfId="0" applyNumberFormat="1" applyFont="1" applyFill="1" applyBorder="1" applyAlignment="1">
      <alignment horizontal="center"/>
    </xf>
    <xf numFmtId="164" fontId="5" fillId="0" borderId="0" xfId="0" applyNumberFormat="1" applyFont="1" applyBorder="1" applyAlignment="1">
      <alignment wrapText="1"/>
    </xf>
    <xf numFmtId="164" fontId="4" fillId="0" borderId="0" xfId="20" applyNumberFormat="1" applyFont="1" applyBorder="1" applyAlignment="1">
      <alignment horizontal="right" vertical="center" indent="1"/>
    </xf>
    <xf numFmtId="164" fontId="4" fillId="0" borderId="0" xfId="0" applyNumberFormat="1" applyFont="1" applyBorder="1" applyAlignment="1">
      <alignment horizontal="right" vertical="center" indent="1"/>
    </xf>
    <xf numFmtId="0" fontId="4" fillId="2" borderId="4" xfId="0" applyFont="1" applyFill="1" applyBorder="1" applyAlignment="1">
      <alignment horizontal="left" vertical="center" wrapText="1"/>
    </xf>
    <xf numFmtId="3" fontId="4" fillId="2" borderId="5" xfId="0" applyNumberFormat="1" applyFont="1" applyFill="1" applyBorder="1" applyAlignment="1">
      <alignment horizontal="center" vertical="center" wrapText="1"/>
    </xf>
    <xf numFmtId="3" fontId="4" fillId="2" borderId="6" xfId="0" applyNumberFormat="1" applyFont="1" applyFill="1" applyBorder="1" applyAlignment="1">
      <alignment horizontal="center" vertical="center" wrapText="1"/>
    </xf>
    <xf numFmtId="0" fontId="2" fillId="0" borderId="10"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0" fontId="11" fillId="0" borderId="0" xfId="0" applyFont="1" applyBorder="1" applyAlignment="1">
      <alignment/>
    </xf>
    <xf numFmtId="0" fontId="2" fillId="0" borderId="9" xfId="0" applyFont="1" applyFill="1" applyBorder="1" applyAlignment="1">
      <alignment horizontal="center" vertical="center" wrapText="1"/>
    </xf>
    <xf numFmtId="1" fontId="13" fillId="0" borderId="13" xfId="0" applyNumberFormat="1" applyFont="1" applyFill="1" applyBorder="1" applyAlignment="1">
      <alignment horizontal="left"/>
    </xf>
    <xf numFmtId="3" fontId="13" fillId="0" borderId="14" xfId="0" applyNumberFormat="1" applyFont="1" applyFill="1" applyBorder="1" applyAlignment="1">
      <alignment horizontal="right" vertical="center" indent="1"/>
    </xf>
    <xf numFmtId="3" fontId="13" fillId="0" borderId="15" xfId="0" applyNumberFormat="1" applyFont="1" applyFill="1" applyBorder="1" applyAlignment="1">
      <alignment horizontal="right" vertical="center" indent="1"/>
    </xf>
    <xf numFmtId="1" fontId="13" fillId="0" borderId="4" xfId="0" applyNumberFormat="1" applyFont="1" applyFill="1" applyBorder="1" applyAlignment="1">
      <alignment horizontal="left"/>
    </xf>
    <xf numFmtId="3" fontId="13" fillId="0" borderId="5" xfId="0" applyNumberFormat="1" applyFont="1" applyFill="1" applyBorder="1" applyAlignment="1">
      <alignment horizontal="right" vertical="center" indent="1"/>
    </xf>
    <xf numFmtId="3" fontId="13" fillId="0" borderId="6" xfId="0" applyNumberFormat="1" applyFont="1" applyFill="1" applyBorder="1" applyAlignment="1">
      <alignment horizontal="right" vertical="center" indent="1"/>
    </xf>
    <xf numFmtId="0" fontId="2" fillId="0" borderId="8" xfId="0" applyFont="1" applyFill="1" applyBorder="1" applyAlignment="1">
      <alignment horizontal="center" vertical="center"/>
    </xf>
    <xf numFmtId="164" fontId="4" fillId="2" borderId="0" xfId="20" applyNumberFormat="1" applyFont="1" applyFill="1" applyBorder="1" applyAlignment="1">
      <alignment horizontal="right" vertical="center" indent="1"/>
    </xf>
    <xf numFmtId="164" fontId="4" fillId="2" borderId="0" xfId="0" applyNumberFormat="1" applyFont="1" applyFill="1" applyBorder="1" applyAlignment="1">
      <alignment horizontal="right" vertical="center" inden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164" fontId="4" fillId="2" borderId="1" xfId="0" applyNumberFormat="1" applyFont="1" applyFill="1" applyBorder="1" applyAlignment="1">
      <alignment horizontal="center"/>
    </xf>
    <xf numFmtId="164" fontId="2" fillId="0" borderId="18" xfId="0" applyNumberFormat="1" applyFont="1" applyFill="1" applyBorder="1" applyAlignment="1">
      <alignment horizontal="center"/>
    </xf>
    <xf numFmtId="164" fontId="2" fillId="0" borderId="19" xfId="0" applyNumberFormat="1" applyFont="1" applyFill="1" applyBorder="1" applyAlignment="1">
      <alignment horizontal="center"/>
    </xf>
    <xf numFmtId="164" fontId="2" fillId="0" borderId="20" xfId="0" applyNumberFormat="1" applyFont="1" applyFill="1" applyBorder="1" applyAlignment="1">
      <alignment horizontal="center"/>
    </xf>
    <xf numFmtId="164" fontId="2" fillId="0" borderId="21" xfId="0" applyNumberFormat="1" applyFont="1" applyFill="1" applyBorder="1" applyAlignment="1">
      <alignment horizontal="center"/>
    </xf>
    <xf numFmtId="164" fontId="2" fillId="0" borderId="22" xfId="0" applyNumberFormat="1" applyFont="1" applyFill="1" applyBorder="1" applyAlignment="1">
      <alignment horizontal="center"/>
    </xf>
    <xf numFmtId="164" fontId="4" fillId="0" borderId="21" xfId="0" applyNumberFormat="1" applyFont="1" applyFill="1" applyBorder="1" applyAlignment="1">
      <alignment horizontal="center"/>
    </xf>
    <xf numFmtId="164" fontId="4" fillId="0" borderId="22" xfId="0" applyNumberFormat="1" applyFont="1" applyFill="1" applyBorder="1" applyAlignment="1">
      <alignment horizontal="center"/>
    </xf>
    <xf numFmtId="164" fontId="4" fillId="2" borderId="23" xfId="0" applyNumberFormat="1" applyFont="1" applyFill="1" applyBorder="1" applyAlignment="1">
      <alignment horizontal="center"/>
    </xf>
    <xf numFmtId="164" fontId="4" fillId="2" borderId="24" xfId="0" applyNumberFormat="1" applyFont="1" applyFill="1" applyBorder="1" applyAlignment="1">
      <alignment horizontal="center"/>
    </xf>
    <xf numFmtId="0" fontId="2" fillId="0" borderId="25" xfId="0" applyFont="1" applyBorder="1" applyAlignment="1">
      <alignment/>
    </xf>
    <xf numFmtId="0" fontId="2" fillId="0" borderId="25"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xf>
    <xf numFmtId="0" fontId="2" fillId="0" borderId="26" xfId="0" applyFont="1" applyBorder="1" applyAlignment="1">
      <alignment/>
    </xf>
    <xf numFmtId="0" fontId="2" fillId="0" borderId="26" xfId="0" applyFont="1" applyBorder="1" applyAlignment="1">
      <alignment horizontal="center"/>
    </xf>
    <xf numFmtId="167" fontId="1" fillId="0" borderId="0" xfId="20" applyNumberFormat="1" applyFont="1" applyAlignment="1">
      <alignment/>
    </xf>
    <xf numFmtId="164" fontId="1" fillId="0" borderId="0" xfId="0" applyNumberFormat="1" applyFont="1" applyAlignment="1">
      <alignment/>
    </xf>
    <xf numFmtId="167" fontId="4" fillId="0" borderId="0" xfId="20" applyNumberFormat="1" applyFont="1" applyAlignment="1">
      <alignment/>
    </xf>
    <xf numFmtId="0" fontId="9" fillId="0" borderId="0" xfId="0" applyFont="1" applyAlignment="1">
      <alignment wrapText="1"/>
    </xf>
    <xf numFmtId="0" fontId="2" fillId="0" borderId="27" xfId="0" applyFont="1" applyBorder="1" applyAlignment="1">
      <alignment/>
    </xf>
    <xf numFmtId="0" fontId="2" fillId="0" borderId="27" xfId="0" applyFont="1" applyBorder="1" applyAlignment="1">
      <alignment horizontal="center"/>
    </xf>
    <xf numFmtId="167" fontId="11" fillId="0" borderId="0" xfId="20" applyNumberFormat="1" applyFont="1" applyAlignment="1">
      <alignment/>
    </xf>
    <xf numFmtId="0" fontId="2" fillId="0" borderId="28" xfId="0" applyFont="1" applyBorder="1" applyAlignment="1">
      <alignment horizontal="center"/>
    </xf>
    <xf numFmtId="0" fontId="2" fillId="0" borderId="28" xfId="0" applyFont="1" applyBorder="1" applyAlignment="1">
      <alignment/>
    </xf>
    <xf numFmtId="0" fontId="15" fillId="0" borderId="0" xfId="0" applyFont="1" applyBorder="1" applyAlignment="1">
      <alignment/>
    </xf>
    <xf numFmtId="0" fontId="2" fillId="0" borderId="25" xfId="0" applyFont="1" applyBorder="1" applyAlignment="1">
      <alignment/>
    </xf>
    <xf numFmtId="0" fontId="2" fillId="0" borderId="25" xfId="0" applyFont="1" applyBorder="1" applyAlignment="1">
      <alignment horizontal="center"/>
    </xf>
    <xf numFmtId="0" fontId="2" fillId="0" borderId="26" xfId="19" applyFont="1" applyBorder="1" applyAlignment="1">
      <alignment vertical="center" wrapText="1"/>
      <protection/>
    </xf>
    <xf numFmtId="3" fontId="2" fillId="0" borderId="0" xfId="0" applyNumberFormat="1" applyFont="1" applyBorder="1" applyAlignment="1">
      <alignment horizontal="center"/>
    </xf>
    <xf numFmtId="0" fontId="2" fillId="0" borderId="27" xfId="19" applyFont="1" applyBorder="1" applyAlignment="1">
      <alignment vertical="center" wrapText="1"/>
      <protection/>
    </xf>
    <xf numFmtId="3" fontId="2" fillId="0" borderId="26" xfId="0" applyNumberFormat="1" applyFont="1" applyBorder="1" applyAlignment="1">
      <alignment horizontal="right"/>
    </xf>
    <xf numFmtId="3" fontId="2" fillId="0" borderId="28" xfId="0" applyNumberFormat="1" applyFont="1" applyBorder="1" applyAlignment="1">
      <alignment horizontal="right"/>
    </xf>
    <xf numFmtId="3" fontId="2" fillId="0" borderId="26" xfId="0" applyNumberFormat="1" applyFont="1" applyFill="1" applyBorder="1" applyAlignment="1">
      <alignment horizontal="right"/>
    </xf>
    <xf numFmtId="3" fontId="2" fillId="0" borderId="27" xfId="0" applyNumberFormat="1" applyFont="1" applyBorder="1" applyAlignment="1">
      <alignment horizontal="right"/>
    </xf>
    <xf numFmtId="0" fontId="2" fillId="0" borderId="26" xfId="0" applyFont="1" applyBorder="1" applyAlignment="1">
      <alignment/>
    </xf>
    <xf numFmtId="166" fontId="2" fillId="0" borderId="26" xfId="15" applyNumberFormat="1" applyFont="1" applyBorder="1" applyAlignment="1">
      <alignment horizontal="center"/>
    </xf>
    <xf numFmtId="167" fontId="2" fillId="0" borderId="0" xfId="20" applyNumberFormat="1" applyFont="1" applyBorder="1" applyAlignment="1">
      <alignment/>
    </xf>
    <xf numFmtId="0" fontId="2" fillId="0" borderId="27" xfId="0" applyFont="1" applyBorder="1" applyAlignment="1">
      <alignment/>
    </xf>
    <xf numFmtId="166" fontId="2" fillId="0" borderId="27" xfId="15" applyNumberFormat="1" applyFont="1" applyBorder="1" applyAlignment="1">
      <alignment horizontal="center"/>
    </xf>
    <xf numFmtId="0" fontId="2" fillId="0" borderId="7" xfId="0" applyFont="1" applyFill="1" applyBorder="1" applyAlignment="1">
      <alignment horizontal="center" vertical="center"/>
    </xf>
    <xf numFmtId="0" fontId="2" fillId="3" borderId="29" xfId="0" applyFont="1" applyFill="1" applyBorder="1" applyAlignment="1">
      <alignment/>
    </xf>
    <xf numFmtId="0" fontId="0" fillId="3" borderId="0" xfId="0" applyFill="1" applyBorder="1" applyAlignment="1">
      <alignment/>
    </xf>
    <xf numFmtId="0" fontId="0" fillId="3" borderId="30" xfId="0" applyFill="1" applyBorder="1" applyAlignment="1">
      <alignment/>
    </xf>
    <xf numFmtId="0" fontId="2" fillId="3" borderId="25" xfId="0" applyFont="1" applyFill="1" applyBorder="1" applyAlignment="1">
      <alignment horizontal="center" vertical="center" wrapText="1"/>
    </xf>
    <xf numFmtId="3" fontId="2" fillId="3" borderId="0" xfId="0" applyNumberFormat="1" applyFont="1" applyFill="1" applyBorder="1" applyAlignment="1">
      <alignment horizontal="right" vertical="center" indent="1"/>
    </xf>
    <xf numFmtId="3" fontId="2" fillId="3" borderId="30" xfId="0" applyNumberFormat="1" applyFont="1" applyFill="1" applyBorder="1" applyAlignment="1">
      <alignment horizontal="right" vertical="center" indent="1"/>
    </xf>
    <xf numFmtId="3" fontId="4" fillId="3" borderId="0" xfId="0" applyNumberFormat="1" applyFont="1" applyFill="1" applyBorder="1" applyAlignment="1">
      <alignment horizontal="right" vertical="center" indent="1"/>
    </xf>
    <xf numFmtId="3" fontId="4" fillId="3" borderId="30" xfId="0" applyNumberFormat="1" applyFont="1" applyFill="1" applyBorder="1" applyAlignment="1">
      <alignment horizontal="right" vertical="center" indent="1"/>
    </xf>
    <xf numFmtId="0" fontId="19" fillId="3" borderId="29" xfId="0" applyFont="1" applyFill="1" applyBorder="1" applyAlignment="1">
      <alignment/>
    </xf>
    <xf numFmtId="0" fontId="21" fillId="3" borderId="31" xfId="0" applyFont="1" applyFill="1" applyBorder="1" applyAlignment="1">
      <alignment/>
    </xf>
    <xf numFmtId="0" fontId="0" fillId="3" borderId="32" xfId="0" applyFill="1" applyBorder="1" applyAlignment="1">
      <alignment/>
    </xf>
    <xf numFmtId="0" fontId="0" fillId="3" borderId="33" xfId="0" applyFill="1" applyBorder="1" applyAlignment="1">
      <alignment/>
    </xf>
    <xf numFmtId="0" fontId="2" fillId="3" borderId="34" xfId="0" applyFont="1" applyFill="1" applyBorder="1" applyAlignment="1">
      <alignment horizontal="center" vertical="center" wrapText="1"/>
    </xf>
    <xf numFmtId="0" fontId="2" fillId="3" borderId="22" xfId="0" applyFont="1" applyFill="1" applyBorder="1" applyAlignment="1">
      <alignment horizontal="left" vertical="top"/>
    </xf>
    <xf numFmtId="0" fontId="2" fillId="3" borderId="22" xfId="0" applyFont="1" applyFill="1" applyBorder="1" applyAlignment="1">
      <alignment horizontal="left" vertical="top" wrapText="1"/>
    </xf>
    <xf numFmtId="3" fontId="2" fillId="3" borderId="18" xfId="0" applyNumberFormat="1" applyFont="1" applyFill="1" applyBorder="1" applyAlignment="1">
      <alignment horizontal="right" vertical="center" indent="1"/>
    </xf>
    <xf numFmtId="3" fontId="2" fillId="3" borderId="20" xfId="0" applyNumberFormat="1" applyFont="1" applyFill="1" applyBorder="1" applyAlignment="1">
      <alignment horizontal="right" vertical="center" indent="1"/>
    </xf>
    <xf numFmtId="3" fontId="2" fillId="3" borderId="21" xfId="0" applyNumberFormat="1" applyFont="1" applyFill="1" applyBorder="1" applyAlignment="1">
      <alignment horizontal="right" vertical="center" indent="1"/>
    </xf>
    <xf numFmtId="3" fontId="2" fillId="3" borderId="22" xfId="0" applyNumberFormat="1" applyFont="1" applyFill="1" applyBorder="1" applyAlignment="1">
      <alignment horizontal="right" vertical="center" indent="1"/>
    </xf>
    <xf numFmtId="3" fontId="4" fillId="3" borderId="21" xfId="0" applyNumberFormat="1" applyFont="1" applyFill="1" applyBorder="1" applyAlignment="1">
      <alignment horizontal="right" vertical="center" indent="1"/>
    </xf>
    <xf numFmtId="3" fontId="4" fillId="3" borderId="22" xfId="0" applyNumberFormat="1" applyFont="1" applyFill="1" applyBorder="1" applyAlignment="1">
      <alignment horizontal="right" vertical="center" indent="1"/>
    </xf>
    <xf numFmtId="3" fontId="4" fillId="3" borderId="35" xfId="0" applyNumberFormat="1" applyFont="1" applyFill="1" applyBorder="1" applyAlignment="1">
      <alignment horizontal="right" vertical="center" indent="1"/>
    </xf>
    <xf numFmtId="3" fontId="4" fillId="3" borderId="36" xfId="0" applyNumberFormat="1" applyFont="1" applyFill="1" applyBorder="1" applyAlignment="1">
      <alignment horizontal="right" vertical="center" indent="1"/>
    </xf>
    <xf numFmtId="3" fontId="4" fillId="3" borderId="37" xfId="0" applyNumberFormat="1" applyFont="1" applyFill="1" applyBorder="1" applyAlignment="1">
      <alignment horizontal="right" vertical="center" indent="1"/>
    </xf>
    <xf numFmtId="3" fontId="4" fillId="3" borderId="38" xfId="0" applyNumberFormat="1" applyFont="1" applyFill="1" applyBorder="1" applyAlignment="1">
      <alignment horizontal="right" vertical="center" indent="1"/>
    </xf>
    <xf numFmtId="3" fontId="4" fillId="3" borderId="39" xfId="0" applyNumberFormat="1" applyFont="1" applyFill="1" applyBorder="1" applyAlignment="1">
      <alignment horizontal="right" vertical="center" indent="1"/>
    </xf>
    <xf numFmtId="3" fontId="4" fillId="2" borderId="1" xfId="0" applyNumberFormat="1" applyFont="1" applyFill="1" applyBorder="1" applyAlignment="1">
      <alignment horizontal="right" vertical="center" indent="1"/>
    </xf>
    <xf numFmtId="3" fontId="4" fillId="2" borderId="4" xfId="0" applyNumberFormat="1" applyFont="1" applyFill="1" applyBorder="1" applyAlignment="1">
      <alignment horizontal="center" vertical="center" wrapText="1"/>
    </xf>
    <xf numFmtId="3" fontId="13" fillId="0" borderId="13" xfId="0" applyNumberFormat="1" applyFont="1" applyFill="1" applyBorder="1" applyAlignment="1">
      <alignment horizontal="right" vertical="center" indent="1"/>
    </xf>
    <xf numFmtId="3" fontId="13" fillId="0" borderId="4" xfId="0" applyNumberFormat="1" applyFont="1" applyFill="1" applyBorder="1" applyAlignment="1">
      <alignment horizontal="right" vertical="center" indent="1"/>
    </xf>
    <xf numFmtId="3" fontId="4" fillId="2" borderId="4" xfId="0" applyNumberFormat="1" applyFont="1" applyFill="1" applyBorder="1" applyAlignment="1">
      <alignment horizontal="right" vertical="center" indent="1"/>
    </xf>
    <xf numFmtId="3" fontId="4" fillId="2" borderId="7" xfId="0" applyNumberFormat="1" applyFont="1" applyFill="1" applyBorder="1" applyAlignment="1">
      <alignment horizontal="right" vertical="center" indent="1"/>
    </xf>
    <xf numFmtId="165" fontId="5" fillId="0" borderId="40" xfId="0" applyNumberFormat="1" applyFont="1" applyFill="1" applyBorder="1" applyAlignment="1">
      <alignment horizontal="right" vertical="center" indent="1"/>
    </xf>
    <xf numFmtId="165" fontId="7" fillId="2" borderId="40" xfId="0" applyNumberFormat="1" applyFont="1" applyFill="1" applyBorder="1" applyAlignment="1">
      <alignment horizontal="right" vertical="center" indent="1"/>
    </xf>
    <xf numFmtId="165" fontId="7" fillId="2" borderId="41" xfId="0" applyNumberFormat="1" applyFont="1" applyFill="1" applyBorder="1" applyAlignment="1">
      <alignment horizontal="center" vertical="center" wrapText="1"/>
    </xf>
    <xf numFmtId="165" fontId="14" fillId="0" borderId="42" xfId="0" applyNumberFormat="1" applyFont="1" applyFill="1" applyBorder="1" applyAlignment="1">
      <alignment horizontal="right" vertical="center" indent="1"/>
    </xf>
    <xf numFmtId="165" fontId="14" fillId="0" borderId="41" xfId="0" applyNumberFormat="1" applyFont="1" applyFill="1" applyBorder="1" applyAlignment="1">
      <alignment horizontal="right" vertical="center" indent="1"/>
    </xf>
    <xf numFmtId="165" fontId="7" fillId="2" borderId="41" xfId="0" applyNumberFormat="1" applyFont="1" applyFill="1" applyBorder="1" applyAlignment="1">
      <alignment horizontal="right" vertical="center" indent="1"/>
    </xf>
    <xf numFmtId="165" fontId="7" fillId="2" borderId="43" xfId="0" applyNumberFormat="1" applyFont="1" applyFill="1" applyBorder="1" applyAlignment="1">
      <alignment horizontal="right" vertical="center" inden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164" fontId="2" fillId="0" borderId="21" xfId="0" applyNumberFormat="1" applyFont="1" applyBorder="1" applyAlignment="1">
      <alignment horizontal="right" vertical="center" indent="1"/>
    </xf>
    <xf numFmtId="164" fontId="2" fillId="0" borderId="22" xfId="0" applyNumberFormat="1" applyFont="1" applyBorder="1" applyAlignment="1">
      <alignment horizontal="right" vertical="center" indent="1"/>
    </xf>
    <xf numFmtId="164" fontId="4" fillId="0" borderId="21" xfId="20" applyNumberFormat="1" applyFont="1" applyBorder="1" applyAlignment="1">
      <alignment horizontal="right" vertical="center" indent="1"/>
    </xf>
    <xf numFmtId="164" fontId="4" fillId="0" borderId="22" xfId="20" applyNumberFormat="1" applyFont="1" applyBorder="1" applyAlignment="1">
      <alignment horizontal="right" vertical="center" indent="1"/>
    </xf>
    <xf numFmtId="164" fontId="4" fillId="0" borderId="21" xfId="0" applyNumberFormat="1" applyFont="1" applyBorder="1" applyAlignment="1">
      <alignment horizontal="right" vertical="center" indent="1"/>
    </xf>
    <xf numFmtId="164" fontId="4" fillId="0" borderId="22" xfId="0" applyNumberFormat="1" applyFont="1" applyBorder="1" applyAlignment="1">
      <alignment horizontal="right" vertical="center" indent="1"/>
    </xf>
    <xf numFmtId="164" fontId="4" fillId="2" borderId="21" xfId="20" applyNumberFormat="1" applyFont="1" applyFill="1" applyBorder="1" applyAlignment="1">
      <alignment horizontal="right" vertical="center" indent="1"/>
    </xf>
    <xf numFmtId="164" fontId="4" fillId="2" borderId="22" xfId="20" applyNumberFormat="1" applyFont="1" applyFill="1" applyBorder="1" applyAlignment="1">
      <alignment horizontal="right" vertical="center" indent="1"/>
    </xf>
    <xf numFmtId="0" fontId="2" fillId="0" borderId="21" xfId="0" applyFont="1" applyBorder="1" applyAlignment="1">
      <alignment/>
    </xf>
    <xf numFmtId="0" fontId="4" fillId="0" borderId="21" xfId="0" applyFont="1" applyBorder="1" applyAlignment="1">
      <alignment/>
    </xf>
    <xf numFmtId="0" fontId="4" fillId="2" borderId="21" xfId="0" applyFont="1" applyFill="1" applyBorder="1" applyAlignment="1">
      <alignment/>
    </xf>
    <xf numFmtId="164" fontId="4" fillId="2" borderId="22" xfId="0" applyNumberFormat="1" applyFont="1" applyFill="1" applyBorder="1" applyAlignment="1">
      <alignment horizontal="right" vertical="center" inden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lef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 xfId="0" applyFont="1" applyFill="1" applyBorder="1" applyAlignment="1">
      <alignment vertical="center"/>
    </xf>
    <xf numFmtId="3" fontId="4" fillId="0" borderId="2" xfId="0" applyNumberFormat="1" applyFont="1" applyFill="1" applyBorder="1" applyAlignment="1">
      <alignment horizontal="right" vertical="center" indent="1"/>
    </xf>
    <xf numFmtId="3" fontId="4" fillId="0" borderId="3" xfId="15" applyNumberFormat="1" applyFont="1" applyFill="1" applyBorder="1" applyAlignment="1">
      <alignment horizontal="right" vertical="center" indent="1"/>
    </xf>
    <xf numFmtId="0" fontId="2" fillId="0" borderId="0" xfId="0" applyFont="1" applyFill="1" applyBorder="1" applyAlignment="1">
      <alignment vertical="center"/>
    </xf>
    <xf numFmtId="3" fontId="2" fillId="0" borderId="0" xfId="15" applyNumberFormat="1" applyFont="1" applyFill="1" applyBorder="1" applyAlignment="1">
      <alignment horizontal="right" vertical="center" indent="1"/>
    </xf>
    <xf numFmtId="0" fontId="11" fillId="0" borderId="0" xfId="0" applyFont="1" applyBorder="1" applyAlignment="1">
      <alignment horizontal="left"/>
    </xf>
    <xf numFmtId="0" fontId="2" fillId="0" borderId="25" xfId="0" applyFont="1" applyBorder="1" applyAlignment="1">
      <alignment horizontal="center" vertical="center"/>
    </xf>
    <xf numFmtId="0" fontId="11" fillId="0" borderId="0" xfId="0" applyFont="1" applyFill="1" applyBorder="1" applyAlignment="1">
      <alignment/>
    </xf>
    <xf numFmtId="3" fontId="2" fillId="0" borderId="0" xfId="0" applyNumberFormat="1" applyFont="1" applyBorder="1" applyAlignment="1">
      <alignment/>
    </xf>
    <xf numFmtId="164" fontId="2" fillId="0" borderId="0" xfId="0" applyNumberFormat="1" applyFont="1" applyBorder="1" applyAlignment="1">
      <alignment/>
    </xf>
    <xf numFmtId="3" fontId="4" fillId="2" borderId="0" xfId="0" applyNumberFormat="1" applyFont="1" applyFill="1" applyBorder="1" applyAlignment="1">
      <alignment/>
    </xf>
    <xf numFmtId="164" fontId="4" fillId="2" borderId="0" xfId="0" applyNumberFormat="1" applyFont="1" applyFill="1" applyBorder="1" applyAlignment="1">
      <alignment/>
    </xf>
    <xf numFmtId="3" fontId="4" fillId="2" borderId="2" xfId="0" applyNumberFormat="1" applyFont="1" applyFill="1" applyBorder="1" applyAlignment="1">
      <alignment/>
    </xf>
    <xf numFmtId="164" fontId="4" fillId="2" borderId="2" xfId="0" applyNumberFormat="1" applyFont="1" applyFill="1" applyBorder="1" applyAlignment="1">
      <alignment/>
    </xf>
    <xf numFmtId="164" fontId="4" fillId="2" borderId="3" xfId="0" applyNumberFormat="1" applyFont="1" applyFill="1" applyBorder="1" applyAlignment="1">
      <alignment/>
    </xf>
    <xf numFmtId="3" fontId="13" fillId="0" borderId="0" xfId="15" applyNumberFormat="1" applyFont="1" applyBorder="1" applyAlignment="1">
      <alignment/>
    </xf>
    <xf numFmtId="0" fontId="5" fillId="0" borderId="46" xfId="0" applyFont="1" applyFill="1" applyBorder="1" applyAlignment="1">
      <alignment horizontal="justify" vertical="top" wrapText="1"/>
    </xf>
    <xf numFmtId="0" fontId="2" fillId="0" borderId="5" xfId="0" applyFont="1" applyFill="1" applyBorder="1" applyAlignment="1">
      <alignment horizontal="center" vertical="center"/>
    </xf>
    <xf numFmtId="0" fontId="2" fillId="0" borderId="7" xfId="0" applyFont="1" applyFill="1" applyBorder="1" applyAlignment="1">
      <alignment horizontal="center"/>
    </xf>
    <xf numFmtId="0" fontId="2" fillId="0" borderId="4" xfId="0" applyFont="1" applyFill="1" applyBorder="1" applyAlignment="1">
      <alignment horizontal="center"/>
    </xf>
    <xf numFmtId="0" fontId="4" fillId="0" borderId="47"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5" fillId="0" borderId="46" xfId="0" applyFont="1" applyBorder="1" applyAlignment="1">
      <alignment horizontal="justify" vertical="top" wrapText="1"/>
    </xf>
    <xf numFmtId="3" fontId="4" fillId="0" borderId="47" xfId="0" applyNumberFormat="1" applyFont="1" applyFill="1" applyBorder="1" applyAlignment="1">
      <alignment horizontal="center" vertical="center"/>
    </xf>
    <xf numFmtId="3" fontId="4" fillId="0" borderId="48"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2" fillId="0" borderId="4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Border="1" applyAlignment="1">
      <alignment horizontal="justify" vertical="top"/>
    </xf>
    <xf numFmtId="0" fontId="0" fillId="0" borderId="0" xfId="0" applyAlignment="1">
      <alignment horizontal="justify" vertical="top"/>
    </xf>
    <xf numFmtId="0" fontId="5"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46" xfId="0" applyBorder="1" applyAlignment="1">
      <alignment horizontal="justify" vertical="top" wrapText="1"/>
    </xf>
    <xf numFmtId="0" fontId="4" fillId="0" borderId="47" xfId="0" applyFont="1" applyFill="1" applyBorder="1" applyAlignment="1">
      <alignment horizontal="center"/>
    </xf>
    <xf numFmtId="0" fontId="4" fillId="0" borderId="48" xfId="0" applyFont="1" applyFill="1" applyBorder="1" applyAlignment="1">
      <alignment horizontal="center"/>
    </xf>
    <xf numFmtId="44" fontId="2" fillId="0" borderId="49" xfId="17" applyFont="1" applyFill="1" applyBorder="1" applyAlignment="1">
      <alignment horizontal="center"/>
    </xf>
    <xf numFmtId="44" fontId="2" fillId="0" borderId="7" xfId="17" applyFont="1" applyFill="1" applyBorder="1" applyAlignment="1">
      <alignment horizontal="center"/>
    </xf>
    <xf numFmtId="0" fontId="1" fillId="0" borderId="0" xfId="0" applyFont="1" applyBorder="1" applyAlignment="1">
      <alignment horizontal="left" vertical="center"/>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46" xfId="0" applyBorder="1" applyAlignment="1">
      <alignment horizontal="left" vertical="top"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9" xfId="0" applyFont="1" applyFill="1" applyBorder="1" applyAlignment="1">
      <alignment horizontal="center"/>
    </xf>
    <xf numFmtId="0" fontId="2" fillId="0" borderId="6" xfId="0" applyFont="1" applyFill="1" applyBorder="1" applyAlignment="1">
      <alignment horizontal="center" vertical="center"/>
    </xf>
    <xf numFmtId="2" fontId="5" fillId="0" borderId="41" xfId="0" applyNumberFormat="1" applyFont="1" applyFill="1" applyBorder="1" applyAlignment="1">
      <alignment horizontal="center" vertical="center" wrapText="1"/>
    </xf>
    <xf numFmtId="2" fontId="5" fillId="0" borderId="4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Border="1" applyAlignment="1">
      <alignment horizontal="justify" vertical="top"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4" fillId="0" borderId="52" xfId="0" applyFont="1" applyFill="1" applyBorder="1" applyAlignment="1">
      <alignment horizontal="center"/>
    </xf>
    <xf numFmtId="0" fontId="4" fillId="0" borderId="53" xfId="0" applyFont="1" applyFill="1" applyBorder="1" applyAlignment="1">
      <alignment horizontal="center"/>
    </xf>
    <xf numFmtId="0" fontId="4" fillId="0" borderId="49" xfId="0" applyFont="1" applyFill="1" applyBorder="1" applyAlignment="1">
      <alignment horizontal="center"/>
    </xf>
    <xf numFmtId="0" fontId="11" fillId="0" borderId="0" xfId="0" applyFont="1" applyBorder="1" applyAlignment="1">
      <alignment vertical="top" wrapText="1"/>
    </xf>
    <xf numFmtId="0" fontId="29" fillId="0" borderId="0" xfId="0" applyFont="1" applyAlignment="1">
      <alignment vertical="top"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46" xfId="0" applyBorder="1" applyAlignment="1">
      <alignment horizontal="left" vertical="center" wrapText="1"/>
    </xf>
    <xf numFmtId="0" fontId="0" fillId="0" borderId="0" xfId="0" applyAlignment="1">
      <alignment horizontal="justify" vertical="top" wrapText="1"/>
    </xf>
    <xf numFmtId="0" fontId="5" fillId="0" borderId="0" xfId="0" applyFont="1" applyAlignment="1">
      <alignment horizontal="left"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2" fillId="0" borderId="58" xfId="0" applyFont="1" applyFill="1" applyBorder="1" applyAlignment="1">
      <alignment horizontal="left"/>
    </xf>
    <xf numFmtId="0" fontId="2" fillId="0" borderId="59" xfId="0" applyFont="1" applyFill="1" applyBorder="1" applyAlignment="1">
      <alignment horizontal="left"/>
    </xf>
    <xf numFmtId="0" fontId="2" fillId="0" borderId="21" xfId="0" applyFont="1" applyFill="1" applyBorder="1" applyAlignment="1">
      <alignment horizontal="left"/>
    </xf>
    <xf numFmtId="0" fontId="2" fillId="0" borderId="22" xfId="0" applyFont="1" applyFill="1" applyBorder="1" applyAlignment="1">
      <alignment horizontal="left"/>
    </xf>
    <xf numFmtId="0" fontId="11" fillId="0" borderId="10" xfId="0" applyFont="1" applyFill="1" applyBorder="1" applyAlignment="1">
      <alignment horizontal="center"/>
    </xf>
    <xf numFmtId="0" fontId="11" fillId="0" borderId="11" xfId="0" applyFont="1" applyFill="1" applyBorder="1" applyAlignment="1">
      <alignment horizontal="center"/>
    </xf>
    <xf numFmtId="0" fontId="11" fillId="0" borderId="60" xfId="0" applyFont="1" applyFill="1" applyBorder="1" applyAlignment="1">
      <alignment horizontal="center"/>
    </xf>
    <xf numFmtId="0" fontId="11" fillId="0" borderId="61" xfId="0" applyFont="1" applyFill="1" applyBorder="1" applyAlignment="1">
      <alignment horizontal="center"/>
    </xf>
    <xf numFmtId="0" fontId="11" fillId="0" borderId="62" xfId="0" applyFont="1" applyFill="1" applyBorder="1" applyAlignment="1">
      <alignment horizontal="center"/>
    </xf>
    <xf numFmtId="0" fontId="11" fillId="0" borderId="63" xfId="0" applyFont="1" applyFill="1" applyBorder="1" applyAlignment="1">
      <alignment horizontal="center"/>
    </xf>
    <xf numFmtId="0" fontId="11" fillId="0" borderId="64" xfId="0" applyFont="1" applyFill="1" applyBorder="1" applyAlignment="1">
      <alignment horizontal="center"/>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0" fillId="0" borderId="46" xfId="0" applyBorder="1" applyAlignment="1">
      <alignment horizontal="justify" vertical="top"/>
    </xf>
    <xf numFmtId="0" fontId="4" fillId="0" borderId="21" xfId="0" applyFont="1" applyFill="1" applyBorder="1" applyAlignment="1">
      <alignment horizontal="left"/>
    </xf>
    <xf numFmtId="0" fontId="4" fillId="0" borderId="22" xfId="0" applyFont="1" applyFill="1" applyBorder="1" applyAlignment="1">
      <alignment horizontal="left"/>
    </xf>
    <xf numFmtId="0" fontId="4" fillId="2" borderId="23" xfId="0" applyFont="1" applyFill="1" applyBorder="1" applyAlignment="1">
      <alignment horizontal="left"/>
    </xf>
    <xf numFmtId="0" fontId="4" fillId="2" borderId="24" xfId="0" applyFont="1" applyFill="1" applyBorder="1" applyAlignment="1">
      <alignment horizontal="left"/>
    </xf>
    <xf numFmtId="0" fontId="27" fillId="4" borderId="70" xfId="0" applyFont="1" applyFill="1" applyBorder="1" applyAlignment="1">
      <alignment horizontal="center"/>
    </xf>
    <xf numFmtId="0" fontId="27" fillId="4" borderId="71" xfId="0" applyFont="1" applyFill="1" applyBorder="1" applyAlignment="1">
      <alignment horizontal="center"/>
    </xf>
    <xf numFmtId="0" fontId="27" fillId="4" borderId="34" xfId="0" applyFont="1" applyFill="1" applyBorder="1" applyAlignment="1">
      <alignment horizontal="center"/>
    </xf>
    <xf numFmtId="0" fontId="4" fillId="3" borderId="21" xfId="0" applyFont="1" applyFill="1" applyBorder="1" applyAlignment="1">
      <alignment horizontal="center" vertical="top"/>
    </xf>
    <xf numFmtId="0" fontId="4" fillId="3" borderId="22" xfId="0" applyFont="1" applyFill="1" applyBorder="1" applyAlignment="1">
      <alignment horizontal="center" vertical="top"/>
    </xf>
    <xf numFmtId="0" fontId="4" fillId="3" borderId="72" xfId="0" applyFont="1" applyFill="1" applyBorder="1" applyAlignment="1">
      <alignment horizontal="center" vertical="top"/>
    </xf>
    <xf numFmtId="0" fontId="4" fillId="3" borderId="73" xfId="0" applyFont="1" applyFill="1" applyBorder="1" applyAlignment="1">
      <alignment horizontal="center" vertical="top"/>
    </xf>
    <xf numFmtId="0" fontId="5" fillId="3" borderId="29" xfId="0" applyFont="1" applyFill="1" applyBorder="1" applyAlignment="1">
      <alignment horizontal="justify" vertical="top" wrapText="1"/>
    </xf>
    <xf numFmtId="0" fontId="0" fillId="3" borderId="0" xfId="0" applyFill="1" applyBorder="1" applyAlignment="1">
      <alignment horizontal="justify" vertical="top" wrapText="1"/>
    </xf>
    <xf numFmtId="0" fontId="0" fillId="3" borderId="30" xfId="0" applyFill="1" applyBorder="1" applyAlignment="1">
      <alignment horizontal="justify" vertical="top" wrapText="1"/>
    </xf>
    <xf numFmtId="0" fontId="0" fillId="3" borderId="74" xfId="0" applyFill="1" applyBorder="1" applyAlignment="1">
      <alignment horizontal="justify" vertical="top" wrapText="1"/>
    </xf>
    <xf numFmtId="0" fontId="0" fillId="3" borderId="46" xfId="0" applyFill="1" applyBorder="1" applyAlignment="1">
      <alignment horizontal="justify" vertical="top" wrapText="1"/>
    </xf>
    <xf numFmtId="0" fontId="0" fillId="3" borderId="75" xfId="0" applyFill="1" applyBorder="1" applyAlignment="1">
      <alignment horizontal="justify" vertical="top" wrapText="1"/>
    </xf>
    <xf numFmtId="0" fontId="28" fillId="3" borderId="29"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2" fillId="3" borderId="21" xfId="0" applyFont="1" applyFill="1" applyBorder="1" applyAlignment="1">
      <alignment horizontal="left" vertical="top" wrapText="1"/>
    </xf>
    <xf numFmtId="0" fontId="2" fillId="3" borderId="77" xfId="0" applyFont="1" applyFill="1" applyBorder="1" applyAlignment="1">
      <alignment horizontal="center" vertical="center" wrapText="1"/>
    </xf>
    <xf numFmtId="0" fontId="2" fillId="3" borderId="78" xfId="0" applyFont="1" applyFill="1" applyBorder="1" applyAlignment="1">
      <alignment horizontal="center" vertical="center" wrapText="1"/>
    </xf>
    <xf numFmtId="0" fontId="2" fillId="3" borderId="79" xfId="0" applyFont="1" applyFill="1" applyBorder="1" applyAlignment="1">
      <alignment horizontal="center" vertical="center" wrapText="1"/>
    </xf>
    <xf numFmtId="0" fontId="2" fillId="3" borderId="80"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24" fillId="3" borderId="29"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30" xfId="0" applyFont="1" applyFill="1" applyBorder="1" applyAlignment="1">
      <alignment horizontal="left" vertical="center" wrapText="1"/>
    </xf>
    <xf numFmtId="0" fontId="24" fillId="3" borderId="31" xfId="0" applyFont="1" applyFill="1" applyBorder="1" applyAlignment="1">
      <alignment horizontal="left" vertical="center" wrapText="1"/>
    </xf>
    <xf numFmtId="0" fontId="24" fillId="3" borderId="32" xfId="0" applyFont="1" applyFill="1" applyBorder="1" applyAlignment="1">
      <alignment horizontal="left" vertical="center" wrapText="1"/>
    </xf>
    <xf numFmtId="0" fontId="24" fillId="3" borderId="33" xfId="0" applyFont="1" applyFill="1" applyBorder="1" applyAlignment="1">
      <alignment horizontal="left" vertical="center" wrapText="1"/>
    </xf>
    <xf numFmtId="0" fontId="26" fillId="5" borderId="70" xfId="0" applyFont="1" applyFill="1" applyBorder="1" applyAlignment="1">
      <alignment horizontal="center" vertical="center"/>
    </xf>
    <xf numFmtId="0" fontId="26" fillId="5" borderId="71" xfId="0" applyFont="1" applyFill="1" applyBorder="1" applyAlignment="1">
      <alignment horizontal="center" vertical="center"/>
    </xf>
    <xf numFmtId="0" fontId="26" fillId="5" borderId="34" xfId="0" applyFont="1" applyFill="1" applyBorder="1" applyAlignment="1">
      <alignment horizontal="center" vertical="center"/>
    </xf>
    <xf numFmtId="0" fontId="17" fillId="3" borderId="29"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30" xfId="0" applyFont="1" applyFill="1" applyBorder="1" applyAlignment="1">
      <alignment horizontal="left" vertical="center" wrapText="1"/>
    </xf>
    <xf numFmtId="0" fontId="19" fillId="3" borderId="29" xfId="0" applyFont="1" applyFill="1" applyBorder="1" applyAlignment="1">
      <alignment horizontal="left" wrapText="1"/>
    </xf>
    <xf numFmtId="0" fontId="19" fillId="3" borderId="0" xfId="0" applyFont="1" applyFill="1" applyBorder="1" applyAlignment="1">
      <alignment horizontal="left" wrapText="1"/>
    </xf>
    <xf numFmtId="0" fontId="19" fillId="3" borderId="30" xfId="0" applyFont="1" applyFill="1" applyBorder="1" applyAlignment="1">
      <alignment horizontal="left" wrapText="1"/>
    </xf>
    <xf numFmtId="0" fontId="22" fillId="3" borderId="82" xfId="0" applyFont="1" applyFill="1" applyBorder="1" applyAlignment="1">
      <alignment horizontal="left" vertical="center" wrapText="1"/>
    </xf>
    <xf numFmtId="0" fontId="22" fillId="3" borderId="19" xfId="0" applyFont="1" applyFill="1" applyBorder="1" applyAlignment="1">
      <alignment horizontal="left" vertical="center" wrapText="1"/>
    </xf>
    <xf numFmtId="0" fontId="22" fillId="3" borderId="83" xfId="0" applyFont="1" applyFill="1" applyBorder="1" applyAlignment="1">
      <alignment horizontal="left" vertical="center" wrapText="1"/>
    </xf>
    <xf numFmtId="0" fontId="17" fillId="3" borderId="82" xfId="0" applyFont="1" applyFill="1" applyBorder="1" applyAlignment="1">
      <alignment horizontal="left" vertical="center" wrapText="1"/>
    </xf>
    <xf numFmtId="0" fontId="17" fillId="3" borderId="19" xfId="0" applyFont="1" applyFill="1" applyBorder="1" applyAlignment="1">
      <alignment horizontal="left" vertical="center" wrapText="1"/>
    </xf>
    <xf numFmtId="0" fontId="17" fillId="3" borderId="83" xfId="0" applyFont="1" applyFill="1" applyBorder="1" applyAlignment="1">
      <alignment horizontal="left" vertical="center" wrapText="1"/>
    </xf>
  </cellXfs>
  <cellStyles count="7">
    <cellStyle name="Normal" xfId="0"/>
    <cellStyle name="Comma" xfId="15"/>
    <cellStyle name="Comma [0]" xfId="16"/>
    <cellStyle name="Currency" xfId="17"/>
    <cellStyle name="Currency [0]" xfId="18"/>
    <cellStyle name="Normal_tabpoint_20111018_V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cache.media.education.gouv.fr/A_r&#233;pertoires%20nominatifs\LBEN-ALI\constat%20R12\retours%20fichiers\CONSTAT_PU+PR_tri%20ac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UBLIC"/>
      <sheetName val="PRIVE"/>
      <sheetName val="ENS"/>
      <sheetName val="PUBLIC Détaillé"/>
      <sheetName val="PRIVE Détaillé"/>
      <sheetName val="ENS Détaillé"/>
    </sheetNames>
    <sheetDataSet>
      <sheetData sheetId="5">
        <row r="133">
          <cell r="Q133">
            <v>43556</v>
          </cell>
        </row>
        <row r="135">
          <cell r="Q135">
            <v>119711</v>
          </cell>
        </row>
        <row r="136">
          <cell r="Q136">
            <v>51817</v>
          </cell>
        </row>
        <row r="139">
          <cell r="Q139">
            <v>261244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20"/>
  <sheetViews>
    <sheetView zoomScale="140" zoomScaleNormal="140" workbookViewId="0" topLeftCell="A1">
      <selection activeCell="G27" sqref="G27"/>
    </sheetView>
  </sheetViews>
  <sheetFormatPr defaultColWidth="11.421875" defaultRowHeight="12.75"/>
  <cols>
    <col min="1" max="1" width="5.8515625" style="3" customWidth="1"/>
    <col min="2" max="2" width="17.00390625" style="3" bestFit="1" customWidth="1"/>
    <col min="3" max="3" width="9.57421875" style="3" bestFit="1" customWidth="1"/>
    <col min="4" max="4" width="8.7109375" style="3" customWidth="1"/>
    <col min="5" max="6" width="9.57421875" style="3" bestFit="1" customWidth="1"/>
    <col min="7" max="7" width="8.28125" style="3" bestFit="1" customWidth="1"/>
    <col min="8" max="8" width="9.57421875" style="3" bestFit="1" customWidth="1"/>
    <col min="9" max="9" width="7.421875" style="3" bestFit="1" customWidth="1"/>
    <col min="10" max="10" width="7.140625" style="3" customWidth="1"/>
    <col min="11" max="11" width="8.421875" style="3" customWidth="1"/>
    <col min="12" max="12" width="6.00390625" style="3" bestFit="1" customWidth="1"/>
    <col min="13" max="13" width="6.57421875" style="3" bestFit="1" customWidth="1"/>
    <col min="14" max="14" width="7.28125" style="3" customWidth="1"/>
    <col min="15" max="16384" width="11.421875" style="3" customWidth="1"/>
  </cols>
  <sheetData>
    <row r="1" spans="1:14" ht="12">
      <c r="A1" s="79" t="s">
        <v>242</v>
      </c>
      <c r="F1" s="5"/>
      <c r="G1" s="5"/>
      <c r="H1" s="5"/>
      <c r="I1" s="6"/>
      <c r="J1" s="6"/>
      <c r="K1" s="6"/>
      <c r="L1" s="7"/>
      <c r="M1" s="7"/>
      <c r="N1" s="7"/>
    </row>
    <row r="2" spans="1:14" ht="12.75" thickBot="1">
      <c r="A2" s="79"/>
      <c r="F2" s="5"/>
      <c r="G2" s="5"/>
      <c r="H2" s="5"/>
      <c r="I2" s="6"/>
      <c r="J2" s="6"/>
      <c r="K2" s="6"/>
      <c r="L2" s="7"/>
      <c r="M2" s="7"/>
      <c r="N2" s="7"/>
    </row>
    <row r="3" spans="1:14" s="1" customFormat="1" ht="12.75" customHeight="1" thickTop="1">
      <c r="A3" s="221" t="s">
        <v>0</v>
      </c>
      <c r="B3" s="224" t="s">
        <v>1</v>
      </c>
      <c r="C3" s="212" t="s">
        <v>2</v>
      </c>
      <c r="D3" s="212"/>
      <c r="E3" s="212"/>
      <c r="F3" s="212" t="s">
        <v>3</v>
      </c>
      <c r="G3" s="212"/>
      <c r="H3" s="212"/>
      <c r="I3" s="217" t="s">
        <v>9</v>
      </c>
      <c r="J3" s="217"/>
      <c r="K3" s="217"/>
      <c r="L3" s="217"/>
      <c r="M3" s="217"/>
      <c r="N3" s="218"/>
    </row>
    <row r="4" spans="1:14" ht="11.25">
      <c r="A4" s="222"/>
      <c r="B4" s="225"/>
      <c r="C4" s="213"/>
      <c r="D4" s="213"/>
      <c r="E4" s="213"/>
      <c r="F4" s="213"/>
      <c r="G4" s="213"/>
      <c r="H4" s="213"/>
      <c r="I4" s="219" t="s">
        <v>10</v>
      </c>
      <c r="J4" s="219"/>
      <c r="K4" s="219"/>
      <c r="L4" s="219" t="s">
        <v>11</v>
      </c>
      <c r="M4" s="219"/>
      <c r="N4" s="220"/>
    </row>
    <row r="5" spans="1:14" ht="33.75">
      <c r="A5" s="223"/>
      <c r="B5" s="226"/>
      <c r="C5" s="75" t="s">
        <v>12</v>
      </c>
      <c r="D5" s="75" t="s">
        <v>14</v>
      </c>
      <c r="E5" s="75" t="s">
        <v>15</v>
      </c>
      <c r="F5" s="75" t="s">
        <v>13</v>
      </c>
      <c r="G5" s="75" t="s">
        <v>16</v>
      </c>
      <c r="H5" s="75" t="s">
        <v>17</v>
      </c>
      <c r="I5" s="76" t="s">
        <v>18</v>
      </c>
      <c r="J5" s="76" t="s">
        <v>19</v>
      </c>
      <c r="K5" s="76" t="s">
        <v>20</v>
      </c>
      <c r="L5" s="77" t="s">
        <v>21</v>
      </c>
      <c r="M5" s="77" t="s">
        <v>22</v>
      </c>
      <c r="N5" s="78" t="s">
        <v>23</v>
      </c>
    </row>
    <row r="6" spans="1:14" ht="11.25">
      <c r="A6" s="214" t="s">
        <v>4</v>
      </c>
      <c r="B6" s="3" t="s">
        <v>5</v>
      </c>
      <c r="C6" s="200">
        <v>2141498</v>
      </c>
      <c r="D6" s="200">
        <v>105135</v>
      </c>
      <c r="E6" s="200">
        <v>2246633</v>
      </c>
      <c r="F6" s="200">
        <v>2140214</v>
      </c>
      <c r="G6" s="200">
        <v>103766</v>
      </c>
      <c r="H6" s="200">
        <v>2243980</v>
      </c>
      <c r="I6" s="200">
        <f aca="true" t="shared" si="0" ref="I6:K17">F6-C6</f>
        <v>-1284</v>
      </c>
      <c r="J6" s="200">
        <f t="shared" si="0"/>
        <v>-1369</v>
      </c>
      <c r="K6" s="200">
        <f t="shared" si="0"/>
        <v>-2653</v>
      </c>
      <c r="L6" s="201">
        <f aca="true" t="shared" si="1" ref="L6:N17">I6/C6*100</f>
        <v>-0.0599580293794344</v>
      </c>
      <c r="M6" s="201">
        <f t="shared" si="1"/>
        <v>-1.3021353497883672</v>
      </c>
      <c r="N6" s="201">
        <f t="shared" si="1"/>
        <v>-0.11808782297776273</v>
      </c>
    </row>
    <row r="7" spans="1:14" ht="11.25">
      <c r="A7" s="215"/>
      <c r="B7" s="3" t="s">
        <v>24</v>
      </c>
      <c r="C7" s="200">
        <v>3335740</v>
      </c>
      <c r="D7" s="200">
        <v>184980</v>
      </c>
      <c r="E7" s="200">
        <v>3520720</v>
      </c>
      <c r="F7" s="200">
        <v>3351018</v>
      </c>
      <c r="G7" s="200">
        <v>182800</v>
      </c>
      <c r="H7" s="200">
        <v>3533818</v>
      </c>
      <c r="I7" s="200">
        <f t="shared" si="0"/>
        <v>15278</v>
      </c>
      <c r="J7" s="200">
        <f t="shared" si="0"/>
        <v>-2180</v>
      </c>
      <c r="K7" s="200">
        <f t="shared" si="0"/>
        <v>13098</v>
      </c>
      <c r="L7" s="201">
        <f t="shared" si="1"/>
        <v>0.45800931727292893</v>
      </c>
      <c r="M7" s="201">
        <f t="shared" si="1"/>
        <v>-1.1785057844091253</v>
      </c>
      <c r="N7" s="201">
        <f t="shared" si="1"/>
        <v>0.3720261764639051</v>
      </c>
    </row>
    <row r="8" spans="1:14" ht="11.25" customHeight="1">
      <c r="A8" s="215"/>
      <c r="B8" s="3" t="s">
        <v>6</v>
      </c>
      <c r="C8" s="200">
        <v>39378</v>
      </c>
      <c r="D8" s="200">
        <v>4048</v>
      </c>
      <c r="E8" s="200">
        <v>43426</v>
      </c>
      <c r="F8" s="200">
        <v>40268</v>
      </c>
      <c r="G8" s="200">
        <v>2879</v>
      </c>
      <c r="H8" s="200">
        <v>43147</v>
      </c>
      <c r="I8" s="200">
        <f t="shared" si="0"/>
        <v>890</v>
      </c>
      <c r="J8" s="200">
        <f t="shared" si="0"/>
        <v>-1169</v>
      </c>
      <c r="K8" s="200">
        <f t="shared" si="0"/>
        <v>-279</v>
      </c>
      <c r="L8" s="201">
        <f t="shared" si="1"/>
        <v>2.260145258773935</v>
      </c>
      <c r="M8" s="201">
        <f t="shared" si="1"/>
        <v>-28.87845849802372</v>
      </c>
      <c r="N8" s="201">
        <f t="shared" si="1"/>
        <v>-0.6424722516464791</v>
      </c>
    </row>
    <row r="9" spans="1:14" ht="11.25" customHeight="1">
      <c r="A9" s="215"/>
      <c r="B9" s="11" t="s">
        <v>7</v>
      </c>
      <c r="C9" s="202">
        <v>5516616</v>
      </c>
      <c r="D9" s="202">
        <v>294163</v>
      </c>
      <c r="E9" s="202">
        <v>5810779</v>
      </c>
      <c r="F9" s="202">
        <v>5531500</v>
      </c>
      <c r="G9" s="202">
        <v>289445</v>
      </c>
      <c r="H9" s="202">
        <v>5820945</v>
      </c>
      <c r="I9" s="202">
        <f t="shared" si="0"/>
        <v>14884</v>
      </c>
      <c r="J9" s="202">
        <f t="shared" si="0"/>
        <v>-4718</v>
      </c>
      <c r="K9" s="202">
        <f t="shared" si="0"/>
        <v>10166</v>
      </c>
      <c r="L9" s="203">
        <f t="shared" si="1"/>
        <v>0.269803082179365</v>
      </c>
      <c r="M9" s="203">
        <f t="shared" si="1"/>
        <v>-1.6038726828323073</v>
      </c>
      <c r="N9" s="203">
        <f t="shared" si="1"/>
        <v>0.17495072519536536</v>
      </c>
    </row>
    <row r="10" spans="1:14" ht="11.25" customHeight="1">
      <c r="A10" s="214" t="s">
        <v>8</v>
      </c>
      <c r="B10" s="3" t="s">
        <v>5</v>
      </c>
      <c r="C10" s="200">
        <v>306729</v>
      </c>
      <c r="D10" s="200">
        <v>8486</v>
      </c>
      <c r="E10" s="200">
        <v>315215</v>
      </c>
      <c r="F10" s="200">
        <v>304712</v>
      </c>
      <c r="G10" s="200">
        <v>8328</v>
      </c>
      <c r="H10" s="200">
        <v>313040</v>
      </c>
      <c r="I10" s="200">
        <f t="shared" si="0"/>
        <v>-2017</v>
      </c>
      <c r="J10" s="200">
        <f t="shared" si="0"/>
        <v>-158</v>
      </c>
      <c r="K10" s="200">
        <f t="shared" si="0"/>
        <v>-2175</v>
      </c>
      <c r="L10" s="201">
        <f t="shared" si="1"/>
        <v>-0.6575837302635226</v>
      </c>
      <c r="M10" s="201">
        <f t="shared" si="1"/>
        <v>-1.8618901720480794</v>
      </c>
      <c r="N10" s="201">
        <f t="shared" si="1"/>
        <v>-0.6900052345224688</v>
      </c>
    </row>
    <row r="11" spans="1:14" ht="11.25" customHeight="1">
      <c r="A11" s="215"/>
      <c r="B11" s="3" t="s">
        <v>24</v>
      </c>
      <c r="C11" s="200">
        <v>565980</v>
      </c>
      <c r="D11" s="200">
        <v>15391</v>
      </c>
      <c r="E11" s="200">
        <v>581371</v>
      </c>
      <c r="F11" s="200">
        <v>566594</v>
      </c>
      <c r="G11" s="200">
        <v>15261</v>
      </c>
      <c r="H11" s="200">
        <v>581855</v>
      </c>
      <c r="I11" s="200">
        <f t="shared" si="0"/>
        <v>614</v>
      </c>
      <c r="J11" s="200">
        <f t="shared" si="0"/>
        <v>-130</v>
      </c>
      <c r="K11" s="200">
        <f t="shared" si="0"/>
        <v>484</v>
      </c>
      <c r="L11" s="201">
        <f t="shared" si="1"/>
        <v>0.10848439874200501</v>
      </c>
      <c r="M11" s="201">
        <f t="shared" si="1"/>
        <v>-0.8446494704697551</v>
      </c>
      <c r="N11" s="201">
        <f t="shared" si="1"/>
        <v>0.08325148657225764</v>
      </c>
    </row>
    <row r="12" spans="1:14" ht="11.25" customHeight="1">
      <c r="A12" s="215"/>
      <c r="B12" s="3" t="s">
        <v>6</v>
      </c>
      <c r="C12" s="200">
        <v>3213</v>
      </c>
      <c r="D12" s="200">
        <v>113</v>
      </c>
      <c r="E12" s="200">
        <v>3326</v>
      </c>
      <c r="F12" s="200">
        <v>3035</v>
      </c>
      <c r="G12" s="200">
        <v>27</v>
      </c>
      <c r="H12" s="200">
        <v>3062</v>
      </c>
      <c r="I12" s="200">
        <f t="shared" si="0"/>
        <v>-178</v>
      </c>
      <c r="J12" s="200">
        <f t="shared" si="0"/>
        <v>-86</v>
      </c>
      <c r="K12" s="200">
        <f t="shared" si="0"/>
        <v>-264</v>
      </c>
      <c r="L12" s="201">
        <f t="shared" si="1"/>
        <v>-5.5399937752878925</v>
      </c>
      <c r="M12" s="201">
        <f t="shared" si="1"/>
        <v>-76.10619469026548</v>
      </c>
      <c r="N12" s="201">
        <f t="shared" si="1"/>
        <v>-7.9374624173181</v>
      </c>
    </row>
    <row r="13" spans="1:14" ht="11.25" customHeight="1">
      <c r="A13" s="215"/>
      <c r="B13" s="12" t="s">
        <v>7</v>
      </c>
      <c r="C13" s="204">
        <v>875922</v>
      </c>
      <c r="D13" s="204">
        <v>23990</v>
      </c>
      <c r="E13" s="204">
        <v>899912</v>
      </c>
      <c r="F13" s="204">
        <v>874341</v>
      </c>
      <c r="G13" s="204">
        <v>23616</v>
      </c>
      <c r="H13" s="204">
        <v>897957</v>
      </c>
      <c r="I13" s="204">
        <f t="shared" si="0"/>
        <v>-1581</v>
      </c>
      <c r="J13" s="204">
        <f t="shared" si="0"/>
        <v>-374</v>
      </c>
      <c r="K13" s="204">
        <f t="shared" si="0"/>
        <v>-1955</v>
      </c>
      <c r="L13" s="205">
        <f t="shared" si="1"/>
        <v>-0.18049552357401688</v>
      </c>
      <c r="M13" s="205">
        <f t="shared" si="1"/>
        <v>-1.558982909545644</v>
      </c>
      <c r="N13" s="206">
        <f t="shared" si="1"/>
        <v>-0.21724346380534984</v>
      </c>
    </row>
    <row r="14" spans="1:14" ht="11.25" customHeight="1">
      <c r="A14" s="214" t="s">
        <v>7</v>
      </c>
      <c r="B14" s="3" t="s">
        <v>5</v>
      </c>
      <c r="C14" s="200">
        <v>2448227</v>
      </c>
      <c r="D14" s="200">
        <v>113621</v>
      </c>
      <c r="E14" s="200">
        <v>2561848</v>
      </c>
      <c r="F14" s="200">
        <v>2444926</v>
      </c>
      <c r="G14" s="200">
        <v>112094</v>
      </c>
      <c r="H14" s="207">
        <v>2557020</v>
      </c>
      <c r="I14" s="200">
        <v>-3301</v>
      </c>
      <c r="J14" s="200">
        <v>-1527</v>
      </c>
      <c r="K14" s="200">
        <v>-4828</v>
      </c>
      <c r="L14" s="201">
        <v>-0.13483226841301887</v>
      </c>
      <c r="M14" s="201">
        <v>-1.3439417009179642</v>
      </c>
      <c r="N14" s="201">
        <v>-0.18845770709269247</v>
      </c>
    </row>
    <row r="15" spans="1:14" ht="11.25" customHeight="1">
      <c r="A15" s="215"/>
      <c r="B15" s="3" t="s">
        <v>24</v>
      </c>
      <c r="C15" s="200">
        <v>3901720</v>
      </c>
      <c r="D15" s="200">
        <v>200371</v>
      </c>
      <c r="E15" s="200">
        <v>4102091</v>
      </c>
      <c r="F15" s="200">
        <v>3917612</v>
      </c>
      <c r="G15" s="200">
        <v>198061</v>
      </c>
      <c r="H15" s="200">
        <v>4115673</v>
      </c>
      <c r="I15" s="200">
        <v>15892</v>
      </c>
      <c r="J15" s="200">
        <v>-2310</v>
      </c>
      <c r="K15" s="200">
        <v>13582</v>
      </c>
      <c r="L15" s="201">
        <v>0.40730754641542705</v>
      </c>
      <c r="M15" s="201">
        <v>-1.1528614420250434</v>
      </c>
      <c r="N15" s="201">
        <v>0.3310994319726208</v>
      </c>
    </row>
    <row r="16" spans="1:14" ht="11.25" customHeight="1">
      <c r="A16" s="215"/>
      <c r="B16" s="3" t="s">
        <v>6</v>
      </c>
      <c r="C16" s="200">
        <v>42591</v>
      </c>
      <c r="D16" s="200">
        <v>4161</v>
      </c>
      <c r="E16" s="200">
        <v>46752</v>
      </c>
      <c r="F16" s="200">
        <v>43303</v>
      </c>
      <c r="G16" s="200">
        <v>2906</v>
      </c>
      <c r="H16" s="200">
        <v>46209</v>
      </c>
      <c r="I16" s="200">
        <v>712</v>
      </c>
      <c r="J16" s="200">
        <v>-1255</v>
      </c>
      <c r="K16" s="200">
        <v>-543</v>
      </c>
      <c r="L16" s="201">
        <v>1.6717146815054824</v>
      </c>
      <c r="M16" s="201">
        <v>-30.161018985820714</v>
      </c>
      <c r="N16" s="201">
        <v>-1.161447638603696</v>
      </c>
    </row>
    <row r="17" spans="1:14" ht="11.25">
      <c r="A17" s="215"/>
      <c r="B17" s="11" t="s">
        <v>7</v>
      </c>
      <c r="C17" s="202">
        <f aca="true" t="shared" si="2" ref="C17:H17">C9+C13</f>
        <v>6392538</v>
      </c>
      <c r="D17" s="202">
        <f t="shared" si="2"/>
        <v>318153</v>
      </c>
      <c r="E17" s="202">
        <f t="shared" si="2"/>
        <v>6710691</v>
      </c>
      <c r="F17" s="202">
        <f t="shared" si="2"/>
        <v>6405841</v>
      </c>
      <c r="G17" s="202">
        <f t="shared" si="2"/>
        <v>313061</v>
      </c>
      <c r="H17" s="202">
        <f t="shared" si="2"/>
        <v>6718902</v>
      </c>
      <c r="I17" s="202">
        <f t="shared" si="0"/>
        <v>13303</v>
      </c>
      <c r="J17" s="202">
        <f t="shared" si="0"/>
        <v>-5092</v>
      </c>
      <c r="K17" s="202">
        <f t="shared" si="0"/>
        <v>8211</v>
      </c>
      <c r="L17" s="203">
        <f t="shared" si="1"/>
        <v>0.20810200893604386</v>
      </c>
      <c r="M17" s="203">
        <f t="shared" si="1"/>
        <v>-1.600487815610728</v>
      </c>
      <c r="N17" s="203">
        <f t="shared" si="1"/>
        <v>0.12235699721533894</v>
      </c>
    </row>
    <row r="18" spans="1:14" ht="11.25">
      <c r="A18" s="3" t="s">
        <v>25</v>
      </c>
      <c r="C18" s="2"/>
      <c r="D18" s="2"/>
      <c r="E18" s="2"/>
      <c r="F18" s="2"/>
      <c r="G18" s="2"/>
      <c r="H18" s="2"/>
      <c r="I18" s="2"/>
      <c r="J18" s="2"/>
      <c r="K18" s="2"/>
      <c r="L18" s="4"/>
      <c r="M18" s="4"/>
      <c r="N18" s="4"/>
    </row>
    <row r="19" spans="1:21" ht="11.25" customHeight="1" thickBot="1">
      <c r="A19" s="216" t="s">
        <v>282</v>
      </c>
      <c r="B19" s="216"/>
      <c r="C19" s="216"/>
      <c r="D19" s="216"/>
      <c r="E19" s="216"/>
      <c r="F19" s="216"/>
      <c r="G19" s="216"/>
      <c r="H19" s="216"/>
      <c r="I19" s="216"/>
      <c r="J19" s="216"/>
      <c r="K19" s="216"/>
      <c r="L19" s="216"/>
      <c r="M19" s="216"/>
      <c r="N19" s="216"/>
      <c r="O19" s="13"/>
      <c r="P19" s="13"/>
      <c r="Q19" s="13"/>
      <c r="R19" s="13"/>
      <c r="S19" s="13"/>
      <c r="T19" s="13"/>
      <c r="U19" s="13"/>
    </row>
    <row r="20" ht="11.25">
      <c r="H20" s="9"/>
    </row>
  </sheetData>
  <mergeCells count="11">
    <mergeCell ref="A19:N19"/>
    <mergeCell ref="I3:N3"/>
    <mergeCell ref="I4:K4"/>
    <mergeCell ref="L4:N4"/>
    <mergeCell ref="A6:A9"/>
    <mergeCell ref="A3:A5"/>
    <mergeCell ref="B3:B5"/>
    <mergeCell ref="C3:E4"/>
    <mergeCell ref="F3:H4"/>
    <mergeCell ref="A10:A13"/>
    <mergeCell ref="A14:A17"/>
  </mergeCells>
  <printOptions/>
  <pageMargins left="0.75" right="0.75" top="1" bottom="1"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36"/>
  <sheetViews>
    <sheetView workbookViewId="0" topLeftCell="A1">
      <selection activeCell="B19" sqref="B19"/>
    </sheetView>
  </sheetViews>
  <sheetFormatPr defaultColWidth="11.421875" defaultRowHeight="12.75"/>
  <cols>
    <col min="1" max="1" width="12.7109375" style="0" customWidth="1"/>
  </cols>
  <sheetData>
    <row r="1" ht="12.75">
      <c r="A1" s="114" t="s">
        <v>246</v>
      </c>
    </row>
    <row r="3" spans="1:24" ht="22.5">
      <c r="A3" s="102"/>
      <c r="B3" s="103" t="s">
        <v>244</v>
      </c>
      <c r="C3" s="103" t="s">
        <v>245</v>
      </c>
      <c r="D3" s="198" t="s">
        <v>7</v>
      </c>
      <c r="E3" s="105"/>
      <c r="F3" s="105"/>
      <c r="G3" s="105"/>
      <c r="H3" s="105"/>
      <c r="I3" s="105"/>
      <c r="J3" s="105"/>
      <c r="K3" s="105"/>
      <c r="L3" s="105"/>
      <c r="M3" s="105"/>
      <c r="N3" s="105"/>
      <c r="O3" s="105"/>
      <c r="P3" s="105"/>
      <c r="Q3" s="105"/>
      <c r="R3" s="105"/>
      <c r="S3" s="105"/>
      <c r="T3" s="105"/>
      <c r="U3" s="105"/>
      <c r="V3" s="105"/>
      <c r="W3" s="105"/>
      <c r="X3" s="105"/>
    </row>
    <row r="4" spans="1:24" ht="12.75">
      <c r="A4" s="106" t="s">
        <v>162</v>
      </c>
      <c r="B4" s="107">
        <v>-15</v>
      </c>
      <c r="C4" s="107">
        <v>-50</v>
      </c>
      <c r="D4" s="115">
        <v>-65</v>
      </c>
      <c r="E4" s="108"/>
      <c r="F4" s="109"/>
      <c r="G4" s="105"/>
      <c r="H4" s="105"/>
      <c r="I4" s="105"/>
      <c r="J4" s="105"/>
      <c r="K4" s="105"/>
      <c r="L4" s="105"/>
      <c r="M4" s="105"/>
      <c r="N4" s="105"/>
      <c r="O4" s="105"/>
      <c r="P4" s="105"/>
      <c r="Q4" s="105"/>
      <c r="R4" s="105"/>
      <c r="S4" s="105"/>
      <c r="T4" s="105"/>
      <c r="U4" s="105"/>
      <c r="V4" s="105"/>
      <c r="W4" s="105"/>
      <c r="X4" s="105"/>
    </row>
    <row r="5" spans="1:24" ht="12.75">
      <c r="A5" s="106" t="s">
        <v>151</v>
      </c>
      <c r="B5" s="107">
        <v>-28</v>
      </c>
      <c r="C5" s="107">
        <v>-31</v>
      </c>
      <c r="D5" s="107">
        <v>-59</v>
      </c>
      <c r="E5" s="110"/>
      <c r="F5" s="109"/>
      <c r="G5" s="105"/>
      <c r="H5" s="105"/>
      <c r="I5" s="105"/>
      <c r="J5" s="105"/>
      <c r="K5" s="105"/>
      <c r="L5" s="105"/>
      <c r="M5" s="105"/>
      <c r="N5" s="105"/>
      <c r="O5" s="105"/>
      <c r="P5" s="105"/>
      <c r="Q5" s="105"/>
      <c r="R5" s="105"/>
      <c r="S5" s="105"/>
      <c r="T5" s="105"/>
      <c r="U5" s="105"/>
      <c r="V5" s="105"/>
      <c r="W5" s="105"/>
      <c r="X5" s="105"/>
    </row>
    <row r="6" spans="1:24" ht="12.75">
      <c r="A6" s="106" t="s">
        <v>145</v>
      </c>
      <c r="B6" s="107">
        <v>-34</v>
      </c>
      <c r="C6" s="107">
        <v>-4</v>
      </c>
      <c r="D6" s="107">
        <v>-38</v>
      </c>
      <c r="E6" s="108"/>
      <c r="F6" s="109"/>
      <c r="G6" s="105"/>
      <c r="H6" s="105"/>
      <c r="I6" s="105"/>
      <c r="J6" s="105"/>
      <c r="K6" s="105"/>
      <c r="L6" s="105"/>
      <c r="M6" s="105"/>
      <c r="N6" s="105"/>
      <c r="O6" s="105"/>
      <c r="P6" s="105"/>
      <c r="Q6" s="105"/>
      <c r="R6" s="105"/>
      <c r="S6" s="105"/>
      <c r="T6" s="105"/>
      <c r="U6" s="105"/>
      <c r="V6" s="105"/>
      <c r="W6" s="105"/>
      <c r="X6" s="105"/>
    </row>
    <row r="7" spans="1:24" ht="12.75">
      <c r="A7" s="106" t="s">
        <v>128</v>
      </c>
      <c r="B7" s="107">
        <v>-12</v>
      </c>
      <c r="C7" s="107">
        <v>-23</v>
      </c>
      <c r="D7" s="107">
        <v>-35</v>
      </c>
      <c r="E7" s="108"/>
      <c r="F7" s="109"/>
      <c r="G7" s="105"/>
      <c r="H7" s="105"/>
      <c r="I7" s="105"/>
      <c r="J7" s="105"/>
      <c r="K7" s="105"/>
      <c r="L7" s="105"/>
      <c r="M7" s="105"/>
      <c r="N7" s="105"/>
      <c r="O7" s="105"/>
      <c r="P7" s="105"/>
      <c r="Q7" s="105"/>
      <c r="R7" s="105"/>
      <c r="S7" s="105"/>
      <c r="T7" s="105"/>
      <c r="U7" s="105"/>
      <c r="V7" s="105"/>
      <c r="W7" s="105"/>
      <c r="X7" s="105"/>
    </row>
    <row r="8" spans="1:24" ht="12.75">
      <c r="A8" s="106" t="s">
        <v>168</v>
      </c>
      <c r="B8" s="107">
        <v>-14</v>
      </c>
      <c r="C8" s="107">
        <v>-16</v>
      </c>
      <c r="D8" s="107">
        <v>-30</v>
      </c>
      <c r="E8" s="108"/>
      <c r="F8" s="109"/>
      <c r="G8" s="105"/>
      <c r="H8" s="105"/>
      <c r="I8" s="105"/>
      <c r="J8" s="105"/>
      <c r="K8" s="105"/>
      <c r="L8" s="105"/>
      <c r="M8" s="105"/>
      <c r="N8" s="105"/>
      <c r="O8" s="105"/>
      <c r="P8" s="105"/>
      <c r="Q8" s="105"/>
      <c r="R8" s="105"/>
      <c r="S8" s="105"/>
      <c r="T8" s="105"/>
      <c r="U8" s="105"/>
      <c r="V8" s="105"/>
      <c r="W8" s="105"/>
      <c r="X8" s="105"/>
    </row>
    <row r="9" spans="1:24" ht="12.75">
      <c r="A9" s="106" t="s">
        <v>141</v>
      </c>
      <c r="B9" s="107">
        <v>-4</v>
      </c>
      <c r="C9" s="107">
        <v>-23</v>
      </c>
      <c r="D9" s="107">
        <v>-27</v>
      </c>
      <c r="E9" s="108"/>
      <c r="F9" s="109"/>
      <c r="G9" s="105"/>
      <c r="H9" s="105"/>
      <c r="I9" s="105"/>
      <c r="J9" s="105"/>
      <c r="K9" s="105"/>
      <c r="L9" s="105"/>
      <c r="M9" s="105"/>
      <c r="N9" s="105"/>
      <c r="O9" s="105"/>
      <c r="P9" s="105"/>
      <c r="Q9" s="105"/>
      <c r="R9" s="105"/>
      <c r="S9" s="105"/>
      <c r="T9" s="105"/>
      <c r="U9" s="105"/>
      <c r="V9" s="105"/>
      <c r="W9" s="105"/>
      <c r="X9" s="105"/>
    </row>
    <row r="10" spans="1:24" ht="12.75">
      <c r="A10" s="106" t="s">
        <v>144</v>
      </c>
      <c r="B10" s="107">
        <v>-18</v>
      </c>
      <c r="C10" s="107">
        <v>-6</v>
      </c>
      <c r="D10" s="107">
        <v>-24</v>
      </c>
      <c r="E10" s="108"/>
      <c r="F10" s="109"/>
      <c r="G10" s="105"/>
      <c r="H10" s="105"/>
      <c r="I10" s="105"/>
      <c r="J10" s="105"/>
      <c r="K10" s="105"/>
      <c r="L10" s="105"/>
      <c r="M10" s="105"/>
      <c r="N10" s="105"/>
      <c r="O10" s="105"/>
      <c r="P10" s="105"/>
      <c r="Q10" s="105"/>
      <c r="R10" s="105"/>
      <c r="S10" s="105"/>
      <c r="T10" s="105"/>
      <c r="U10" s="105"/>
      <c r="V10" s="105"/>
      <c r="W10" s="105"/>
      <c r="X10" s="105"/>
    </row>
    <row r="11" spans="1:24" ht="12.75">
      <c r="A11" s="106" t="s">
        <v>158</v>
      </c>
      <c r="B11" s="107">
        <v>-9</v>
      </c>
      <c r="C11" s="107">
        <v>-14</v>
      </c>
      <c r="D11" s="107">
        <v>-23</v>
      </c>
      <c r="E11" s="108"/>
      <c r="F11" s="109"/>
      <c r="G11" s="105"/>
      <c r="H11" s="105"/>
      <c r="I11" s="105"/>
      <c r="J11" s="105"/>
      <c r="K11" s="105"/>
      <c r="L11" s="105"/>
      <c r="M11" s="105"/>
      <c r="N11" s="105"/>
      <c r="O11" s="105"/>
      <c r="P11" s="105"/>
      <c r="Q11" s="105"/>
      <c r="R11" s="105"/>
      <c r="S11" s="105"/>
      <c r="T11" s="105"/>
      <c r="U11" s="105"/>
      <c r="V11" s="105"/>
      <c r="W11" s="105"/>
      <c r="X11" s="105"/>
    </row>
    <row r="12" spans="1:24" ht="12.75">
      <c r="A12" s="106" t="s">
        <v>169</v>
      </c>
      <c r="B12" s="107">
        <v>-2</v>
      </c>
      <c r="C12" s="107">
        <v>-19</v>
      </c>
      <c r="D12" s="107">
        <v>-21</v>
      </c>
      <c r="E12" s="108"/>
      <c r="F12" s="109"/>
      <c r="G12" s="105"/>
      <c r="H12" s="105"/>
      <c r="I12" s="105"/>
      <c r="J12" s="105"/>
      <c r="K12" s="105"/>
      <c r="L12" s="105"/>
      <c r="M12" s="105"/>
      <c r="N12" s="105"/>
      <c r="O12" s="105"/>
      <c r="P12" s="105"/>
      <c r="Q12" s="105"/>
      <c r="R12" s="105"/>
      <c r="S12" s="105"/>
      <c r="T12" s="105"/>
      <c r="U12" s="105"/>
      <c r="V12" s="105"/>
      <c r="W12" s="105"/>
      <c r="X12" s="105"/>
    </row>
    <row r="13" spans="1:24" ht="12.75">
      <c r="A13" s="106" t="s">
        <v>148</v>
      </c>
      <c r="B13" s="107">
        <v>-14</v>
      </c>
      <c r="C13" s="107">
        <v>-4</v>
      </c>
      <c r="D13" s="107">
        <v>-18</v>
      </c>
      <c r="E13" s="108"/>
      <c r="F13" s="109"/>
      <c r="G13" s="105"/>
      <c r="H13" s="105"/>
      <c r="I13" s="105"/>
      <c r="J13" s="105"/>
      <c r="K13" s="105"/>
      <c r="L13" s="105"/>
      <c r="M13" s="105"/>
      <c r="N13" s="105"/>
      <c r="O13" s="105"/>
      <c r="P13" s="105"/>
      <c r="Q13" s="105"/>
      <c r="R13" s="105"/>
      <c r="S13" s="105"/>
      <c r="T13" s="105"/>
      <c r="U13" s="105"/>
      <c r="V13" s="105"/>
      <c r="W13" s="105"/>
      <c r="X13" s="105"/>
    </row>
    <row r="14" spans="1:24" ht="12.75">
      <c r="A14" s="106" t="s">
        <v>165</v>
      </c>
      <c r="B14" s="107">
        <v>-14</v>
      </c>
      <c r="C14" s="107">
        <v>-4</v>
      </c>
      <c r="D14" s="107">
        <v>-18</v>
      </c>
      <c r="E14" s="108"/>
      <c r="F14" s="109"/>
      <c r="G14" s="105"/>
      <c r="H14" s="105"/>
      <c r="I14" s="105"/>
      <c r="J14" s="105"/>
      <c r="K14" s="105"/>
      <c r="L14" s="105"/>
      <c r="M14" s="105"/>
      <c r="N14" s="105"/>
      <c r="O14" s="105"/>
      <c r="P14" s="105"/>
      <c r="Q14" s="105"/>
      <c r="R14" s="105"/>
      <c r="S14" s="105"/>
      <c r="T14" s="105"/>
      <c r="U14" s="105"/>
      <c r="V14" s="105"/>
      <c r="W14" s="105"/>
      <c r="X14" s="105"/>
    </row>
    <row r="15" spans="1:24" ht="12.75">
      <c r="A15" s="106" t="s">
        <v>134</v>
      </c>
      <c r="B15" s="107">
        <v>-8</v>
      </c>
      <c r="C15" s="107">
        <v>-8</v>
      </c>
      <c r="D15" s="107">
        <v>-16</v>
      </c>
      <c r="E15" s="108"/>
      <c r="F15" s="109"/>
      <c r="G15" s="105"/>
      <c r="H15" s="105"/>
      <c r="I15" s="105"/>
      <c r="J15" s="105"/>
      <c r="K15" s="105"/>
      <c r="L15" s="105"/>
      <c r="M15" s="105"/>
      <c r="N15" s="105"/>
      <c r="O15" s="105"/>
      <c r="P15" s="105"/>
      <c r="Q15" s="105"/>
      <c r="R15" s="105"/>
      <c r="S15" s="105"/>
      <c r="T15" s="105"/>
      <c r="U15" s="105"/>
      <c r="V15" s="105"/>
      <c r="W15" s="105"/>
      <c r="X15" s="105"/>
    </row>
    <row r="16" spans="1:24" ht="12.75">
      <c r="A16" s="106" t="s">
        <v>130</v>
      </c>
      <c r="B16" s="107">
        <v>-7</v>
      </c>
      <c r="C16" s="107">
        <v>-6</v>
      </c>
      <c r="D16" s="107">
        <v>-13</v>
      </c>
      <c r="E16" s="108"/>
      <c r="F16" s="109"/>
      <c r="G16" s="105"/>
      <c r="H16" s="105"/>
      <c r="I16" s="105"/>
      <c r="J16" s="105"/>
      <c r="K16" s="105"/>
      <c r="L16" s="105"/>
      <c r="M16" s="105"/>
      <c r="N16" s="105"/>
      <c r="O16" s="105"/>
      <c r="P16" s="105"/>
      <c r="Q16" s="105"/>
      <c r="R16" s="105"/>
      <c r="S16" s="105"/>
      <c r="T16" s="105"/>
      <c r="U16" s="105"/>
      <c r="V16" s="105"/>
      <c r="W16" s="105"/>
      <c r="X16" s="105"/>
    </row>
    <row r="17" spans="1:24" ht="12.75">
      <c r="A17" s="106" t="s">
        <v>153</v>
      </c>
      <c r="B17" s="107">
        <v>-11</v>
      </c>
      <c r="C17" s="107">
        <v>-1</v>
      </c>
      <c r="D17" s="107">
        <v>-12</v>
      </c>
      <c r="E17" s="108"/>
      <c r="F17" s="109"/>
      <c r="G17" s="105"/>
      <c r="H17" s="105"/>
      <c r="I17" s="105"/>
      <c r="J17" s="105"/>
      <c r="K17" s="105"/>
      <c r="L17" s="105"/>
      <c r="M17" s="105"/>
      <c r="N17" s="105"/>
      <c r="O17" s="105"/>
      <c r="P17" s="105"/>
      <c r="Q17" s="105"/>
      <c r="R17" s="105"/>
      <c r="S17" s="105"/>
      <c r="T17" s="105"/>
      <c r="U17" s="105"/>
      <c r="V17" s="105"/>
      <c r="W17" s="105"/>
      <c r="X17" s="105"/>
    </row>
    <row r="18" spans="1:24" ht="12.75">
      <c r="A18" s="106" t="s">
        <v>135</v>
      </c>
      <c r="B18" s="107">
        <v>-4</v>
      </c>
      <c r="C18" s="107">
        <v>-6</v>
      </c>
      <c r="D18" s="107">
        <v>-10</v>
      </c>
      <c r="E18" s="108"/>
      <c r="F18" s="109"/>
      <c r="G18" s="105"/>
      <c r="H18" s="105"/>
      <c r="I18" s="105"/>
      <c r="J18" s="105"/>
      <c r="K18" s="105"/>
      <c r="L18" s="105"/>
      <c r="M18" s="105"/>
      <c r="N18" s="105"/>
      <c r="O18" s="105"/>
      <c r="P18" s="105"/>
      <c r="Q18" s="105"/>
      <c r="R18" s="105"/>
      <c r="S18" s="105"/>
      <c r="T18" s="105"/>
      <c r="U18" s="105"/>
      <c r="V18" s="105"/>
      <c r="W18" s="105"/>
      <c r="X18" s="105"/>
    </row>
    <row r="19" spans="1:24" ht="12.75">
      <c r="A19" s="106" t="s">
        <v>160</v>
      </c>
      <c r="B19" s="107">
        <v>-1</v>
      </c>
      <c r="C19" s="107">
        <v>-9</v>
      </c>
      <c r="D19" s="107">
        <v>-10</v>
      </c>
      <c r="E19" s="108"/>
      <c r="F19" s="109"/>
      <c r="G19" s="105"/>
      <c r="H19" s="105"/>
      <c r="I19" s="105"/>
      <c r="J19" s="105"/>
      <c r="K19" s="105"/>
      <c r="L19" s="105"/>
      <c r="M19" s="105"/>
      <c r="N19" s="105"/>
      <c r="O19" s="105"/>
      <c r="P19" s="105"/>
      <c r="Q19" s="105"/>
      <c r="R19" s="105"/>
      <c r="S19" s="105"/>
      <c r="T19" s="105"/>
      <c r="U19" s="105"/>
      <c r="V19" s="105"/>
      <c r="W19" s="105"/>
      <c r="X19" s="105"/>
    </row>
    <row r="20" spans="1:24" ht="12.75">
      <c r="A20" s="106" t="s">
        <v>150</v>
      </c>
      <c r="B20" s="107">
        <v>-6</v>
      </c>
      <c r="C20" s="107">
        <v>-3</v>
      </c>
      <c r="D20" s="107">
        <v>-9</v>
      </c>
      <c r="E20" s="108"/>
      <c r="F20" s="109"/>
      <c r="G20" s="105"/>
      <c r="H20" s="105"/>
      <c r="I20" s="105"/>
      <c r="J20" s="105"/>
      <c r="K20" s="105"/>
      <c r="L20" s="105"/>
      <c r="M20" s="105"/>
      <c r="N20" s="105"/>
      <c r="O20" s="105"/>
      <c r="P20" s="105"/>
      <c r="Q20" s="105"/>
      <c r="R20" s="105"/>
      <c r="S20" s="105"/>
      <c r="T20" s="105"/>
      <c r="U20" s="105"/>
      <c r="V20" s="105"/>
      <c r="W20" s="105"/>
      <c r="X20" s="105"/>
    </row>
    <row r="21" spans="1:24" ht="12.75">
      <c r="A21" s="106" t="s">
        <v>167</v>
      </c>
      <c r="B21" s="107">
        <v>-7</v>
      </c>
      <c r="C21" s="107">
        <v>-1</v>
      </c>
      <c r="D21" s="107">
        <v>-8</v>
      </c>
      <c r="E21" s="108"/>
      <c r="F21" s="109"/>
      <c r="G21" s="105"/>
      <c r="H21" s="105"/>
      <c r="I21" s="105"/>
      <c r="J21" s="105"/>
      <c r="K21" s="105"/>
      <c r="L21" s="105"/>
      <c r="M21" s="105"/>
      <c r="N21" s="105"/>
      <c r="O21" s="105"/>
      <c r="P21" s="105"/>
      <c r="Q21" s="105"/>
      <c r="R21" s="105"/>
      <c r="S21" s="105"/>
      <c r="T21" s="105"/>
      <c r="U21" s="105"/>
      <c r="V21" s="105"/>
      <c r="W21" s="105"/>
      <c r="X21" s="105"/>
    </row>
    <row r="22" spans="1:24" ht="12.75">
      <c r="A22" s="106" t="s">
        <v>127</v>
      </c>
      <c r="B22" s="107">
        <v>-5</v>
      </c>
      <c r="C22" s="107">
        <v>-1</v>
      </c>
      <c r="D22" s="107">
        <v>-6</v>
      </c>
      <c r="E22" s="108"/>
      <c r="F22" s="109"/>
      <c r="G22" s="105"/>
      <c r="H22" s="105"/>
      <c r="I22" s="105"/>
      <c r="J22" s="105"/>
      <c r="K22" s="105"/>
      <c r="L22" s="105"/>
      <c r="M22" s="105"/>
      <c r="N22" s="105"/>
      <c r="O22" s="105"/>
      <c r="P22" s="105"/>
      <c r="Q22" s="105"/>
      <c r="R22" s="105"/>
      <c r="S22" s="105"/>
      <c r="T22" s="105"/>
      <c r="U22" s="105"/>
      <c r="V22" s="105"/>
      <c r="W22" s="105"/>
      <c r="X22" s="105"/>
    </row>
    <row r="23" spans="1:24" ht="12.75">
      <c r="A23" s="106" t="s">
        <v>155</v>
      </c>
      <c r="B23" s="107">
        <v>-6</v>
      </c>
      <c r="C23" s="107">
        <v>0</v>
      </c>
      <c r="D23" s="107">
        <v>-6</v>
      </c>
      <c r="E23" s="108"/>
      <c r="F23" s="109"/>
      <c r="G23" s="105"/>
      <c r="H23" s="105"/>
      <c r="I23" s="105"/>
      <c r="J23" s="105"/>
      <c r="K23" s="105"/>
      <c r="L23" s="105"/>
      <c r="M23" s="105"/>
      <c r="N23" s="105"/>
      <c r="O23" s="105"/>
      <c r="P23" s="105"/>
      <c r="Q23" s="105"/>
      <c r="R23" s="105"/>
      <c r="S23" s="105"/>
      <c r="T23" s="105"/>
      <c r="U23" s="105"/>
      <c r="V23" s="105"/>
      <c r="W23" s="105"/>
      <c r="X23" s="105"/>
    </row>
    <row r="24" spans="1:24" ht="12.75">
      <c r="A24" s="106" t="s">
        <v>138</v>
      </c>
      <c r="B24" s="107">
        <v>-4</v>
      </c>
      <c r="C24" s="107">
        <v>-2</v>
      </c>
      <c r="D24" s="107">
        <v>-6</v>
      </c>
      <c r="E24" s="108"/>
      <c r="F24" s="109"/>
      <c r="G24" s="105"/>
      <c r="H24" s="105"/>
      <c r="I24" s="105"/>
      <c r="J24" s="105"/>
      <c r="K24" s="105"/>
      <c r="L24" s="105"/>
      <c r="M24" s="105"/>
      <c r="N24" s="105"/>
      <c r="O24" s="105"/>
      <c r="P24" s="105"/>
      <c r="Q24" s="105"/>
      <c r="R24" s="105"/>
      <c r="S24" s="105"/>
      <c r="T24" s="105"/>
      <c r="U24" s="105"/>
      <c r="V24" s="105"/>
      <c r="W24" s="105"/>
      <c r="X24" s="105"/>
    </row>
    <row r="25" spans="1:24" ht="12.75">
      <c r="A25" s="106" t="s">
        <v>133</v>
      </c>
      <c r="B25" s="107">
        <v>-1</v>
      </c>
      <c r="C25" s="107">
        <v>-4</v>
      </c>
      <c r="D25" s="107">
        <v>-5</v>
      </c>
      <c r="E25" s="108"/>
      <c r="F25" s="109"/>
      <c r="G25" s="105"/>
      <c r="H25" s="105"/>
      <c r="I25" s="105"/>
      <c r="J25" s="105"/>
      <c r="K25" s="105"/>
      <c r="L25" s="105"/>
      <c r="M25" s="105"/>
      <c r="N25" s="105"/>
      <c r="O25" s="105"/>
      <c r="P25" s="105"/>
      <c r="Q25" s="105"/>
      <c r="R25" s="105"/>
      <c r="S25" s="105"/>
      <c r="T25" s="105"/>
      <c r="U25" s="105"/>
      <c r="V25" s="105"/>
      <c r="W25" s="105"/>
      <c r="X25" s="105"/>
    </row>
    <row r="26" spans="1:24" ht="12.75">
      <c r="A26" s="106" t="s">
        <v>147</v>
      </c>
      <c r="B26" s="107">
        <v>-2</v>
      </c>
      <c r="C26" s="107">
        <v>-2</v>
      </c>
      <c r="D26" s="107">
        <v>-4</v>
      </c>
      <c r="E26" s="108"/>
      <c r="F26" s="109"/>
      <c r="G26" s="105"/>
      <c r="H26" s="105"/>
      <c r="I26" s="105"/>
      <c r="J26" s="105"/>
      <c r="K26" s="105"/>
      <c r="L26" s="105"/>
      <c r="M26" s="105"/>
      <c r="N26" s="105"/>
      <c r="O26" s="105"/>
      <c r="P26" s="105"/>
      <c r="Q26" s="105"/>
      <c r="R26" s="105"/>
      <c r="S26" s="105"/>
      <c r="T26" s="105"/>
      <c r="U26" s="105"/>
      <c r="V26" s="105"/>
      <c r="W26" s="105"/>
      <c r="X26" s="105"/>
    </row>
    <row r="27" spans="1:24" ht="12.75">
      <c r="A27" s="106" t="s">
        <v>136</v>
      </c>
      <c r="B27" s="107">
        <v>1</v>
      </c>
      <c r="C27" s="107">
        <v>-2</v>
      </c>
      <c r="D27" s="107">
        <v>-1</v>
      </c>
      <c r="E27" s="108"/>
      <c r="F27" s="109"/>
      <c r="G27" s="105"/>
      <c r="H27" s="111"/>
      <c r="I27" s="111"/>
      <c r="J27" s="111"/>
      <c r="K27" s="111"/>
      <c r="L27" s="111"/>
      <c r="M27" s="111"/>
      <c r="N27" s="111"/>
      <c r="O27" s="111"/>
      <c r="P27" s="111"/>
      <c r="Q27" s="111"/>
      <c r="R27" s="111"/>
      <c r="S27" s="111"/>
      <c r="T27" s="111"/>
      <c r="U27" s="111"/>
      <c r="V27" s="111"/>
      <c r="W27" s="111"/>
      <c r="X27" s="111"/>
    </row>
    <row r="28" spans="1:24" ht="12.75">
      <c r="A28" s="106" t="s">
        <v>172</v>
      </c>
      <c r="B28" s="107">
        <v>1</v>
      </c>
      <c r="C28" s="107">
        <v>0</v>
      </c>
      <c r="D28" s="107">
        <v>1</v>
      </c>
      <c r="E28" s="108"/>
      <c r="F28" s="109"/>
      <c r="G28" s="105"/>
      <c r="H28" s="105"/>
      <c r="I28" s="105"/>
      <c r="J28" s="105"/>
      <c r="K28" s="105"/>
      <c r="L28" s="105"/>
      <c r="M28" s="105"/>
      <c r="N28" s="105"/>
      <c r="O28" s="105"/>
      <c r="P28" s="105"/>
      <c r="Q28" s="105"/>
      <c r="R28" s="105"/>
      <c r="S28" s="105"/>
      <c r="T28" s="105"/>
      <c r="U28" s="105"/>
      <c r="V28" s="105"/>
      <c r="W28" s="105"/>
      <c r="X28" s="105"/>
    </row>
    <row r="29" spans="1:24" ht="12.75">
      <c r="A29" s="112" t="s">
        <v>99</v>
      </c>
      <c r="B29" s="113">
        <v>2</v>
      </c>
      <c r="C29" s="113">
        <v>0</v>
      </c>
      <c r="D29" s="113">
        <v>2</v>
      </c>
      <c r="E29" s="108"/>
      <c r="F29" s="109"/>
      <c r="G29" s="105"/>
      <c r="H29" s="105"/>
      <c r="I29" s="105"/>
      <c r="J29" s="105"/>
      <c r="K29" s="105"/>
      <c r="L29" s="105"/>
      <c r="M29" s="105"/>
      <c r="N29" s="105"/>
      <c r="O29" s="105"/>
      <c r="P29" s="105"/>
      <c r="Q29" s="105"/>
      <c r="R29" s="105"/>
      <c r="S29" s="105"/>
      <c r="T29" s="105"/>
      <c r="U29" s="105"/>
      <c r="V29" s="105"/>
      <c r="W29" s="105"/>
      <c r="X29" s="105"/>
    </row>
    <row r="30" spans="1:24" ht="12.75">
      <c r="A30" s="116" t="s">
        <v>121</v>
      </c>
      <c r="B30" s="115">
        <v>-3</v>
      </c>
      <c r="C30" s="115">
        <v>0</v>
      </c>
      <c r="D30" s="115">
        <v>-3</v>
      </c>
      <c r="E30" s="260"/>
      <c r="F30" s="260"/>
      <c r="G30" s="260"/>
      <c r="H30" s="260"/>
      <c r="I30" s="260"/>
      <c r="J30" s="260"/>
      <c r="K30" s="260"/>
      <c r="L30" s="260"/>
      <c r="M30" s="260"/>
      <c r="N30" s="260"/>
      <c r="O30" s="260"/>
      <c r="P30" s="260"/>
      <c r="Q30" s="260"/>
      <c r="R30" s="260"/>
      <c r="S30" s="260"/>
      <c r="T30" s="260"/>
      <c r="U30" s="260"/>
      <c r="V30" s="260"/>
      <c r="W30" s="260"/>
      <c r="X30" s="260"/>
    </row>
    <row r="31" spans="1:24" ht="12.75">
      <c r="A31" s="106" t="s">
        <v>123</v>
      </c>
      <c r="B31" s="107">
        <v>1</v>
      </c>
      <c r="C31" s="107">
        <v>0</v>
      </c>
      <c r="D31" s="107">
        <v>1</v>
      </c>
      <c r="E31" s="105"/>
      <c r="F31" s="105"/>
      <c r="G31" s="105"/>
      <c r="H31" s="105"/>
      <c r="I31" s="105"/>
      <c r="J31" s="105"/>
      <c r="K31" s="105"/>
      <c r="L31" s="105"/>
      <c r="M31" s="105"/>
      <c r="N31" s="105"/>
      <c r="O31" s="105"/>
      <c r="P31" s="105"/>
      <c r="Q31" s="105"/>
      <c r="R31" s="105"/>
      <c r="S31" s="105"/>
      <c r="T31" s="105"/>
      <c r="U31" s="105"/>
      <c r="V31" s="105"/>
      <c r="W31" s="105"/>
      <c r="X31" s="105"/>
    </row>
    <row r="32" spans="1:24" ht="12.75">
      <c r="A32" s="106" t="s">
        <v>173</v>
      </c>
      <c r="B32" s="107">
        <v>-2</v>
      </c>
      <c r="C32" s="107">
        <v>-1</v>
      </c>
      <c r="D32" s="107">
        <v>-3</v>
      </c>
      <c r="E32" s="105"/>
      <c r="F32" s="105"/>
      <c r="G32" s="105"/>
      <c r="H32" s="105"/>
      <c r="I32" s="105"/>
      <c r="J32" s="105"/>
      <c r="K32" s="105"/>
      <c r="L32" s="105"/>
      <c r="M32" s="105"/>
      <c r="N32" s="105"/>
      <c r="O32" s="105"/>
      <c r="P32" s="105"/>
      <c r="Q32" s="105"/>
      <c r="R32" s="105"/>
      <c r="S32" s="105"/>
      <c r="T32" s="105"/>
      <c r="U32" s="105"/>
      <c r="V32" s="105"/>
      <c r="W32" s="105"/>
      <c r="X32" s="105"/>
    </row>
    <row r="33" spans="1:24" ht="12.75">
      <c r="A33" s="106" t="s">
        <v>122</v>
      </c>
      <c r="B33" s="107">
        <v>-5</v>
      </c>
      <c r="C33" s="107">
        <v>-1</v>
      </c>
      <c r="D33" s="107">
        <v>-6</v>
      </c>
      <c r="E33" s="105"/>
      <c r="F33" s="105"/>
      <c r="G33" s="105"/>
      <c r="H33" s="105"/>
      <c r="I33" s="105"/>
      <c r="J33" s="105"/>
      <c r="K33" s="105"/>
      <c r="L33" s="105"/>
      <c r="M33" s="105"/>
      <c r="N33" s="105"/>
      <c r="O33" s="105"/>
      <c r="P33" s="105"/>
      <c r="Q33" s="105"/>
      <c r="R33" s="105"/>
      <c r="S33" s="105"/>
      <c r="T33" s="105"/>
      <c r="U33" s="105"/>
      <c r="V33" s="105"/>
      <c r="W33" s="105"/>
      <c r="X33" s="105"/>
    </row>
    <row r="34" spans="1:24" ht="12.75">
      <c r="A34" s="112" t="s">
        <v>124</v>
      </c>
      <c r="B34" s="113">
        <v>-9</v>
      </c>
      <c r="C34" s="113">
        <v>0</v>
      </c>
      <c r="D34" s="113">
        <v>-9</v>
      </c>
      <c r="E34" s="105"/>
      <c r="F34" s="105"/>
      <c r="G34" s="105"/>
      <c r="H34" s="105"/>
      <c r="I34" s="105"/>
      <c r="J34" s="105"/>
      <c r="K34" s="105"/>
      <c r="L34" s="105"/>
      <c r="M34" s="105"/>
      <c r="N34" s="105"/>
      <c r="O34" s="105"/>
      <c r="P34" s="105"/>
      <c r="Q34" s="105"/>
      <c r="R34" s="105"/>
      <c r="S34" s="105"/>
      <c r="T34" s="105"/>
      <c r="U34" s="105"/>
      <c r="V34" s="105"/>
      <c r="W34" s="105"/>
      <c r="X34" s="105"/>
    </row>
    <row r="35" spans="1:24" ht="12.75">
      <c r="A35" s="110" t="s">
        <v>247</v>
      </c>
      <c r="B35" s="104"/>
      <c r="C35" s="104"/>
      <c r="D35" s="104"/>
      <c r="E35" s="105"/>
      <c r="F35" s="105"/>
      <c r="G35" s="105"/>
      <c r="H35" s="105"/>
      <c r="I35" s="105"/>
      <c r="J35" s="105"/>
      <c r="K35" s="105"/>
      <c r="L35" s="105"/>
      <c r="M35" s="105"/>
      <c r="N35" s="105"/>
      <c r="O35" s="105"/>
      <c r="P35" s="105"/>
      <c r="Q35" s="105"/>
      <c r="R35" s="105"/>
      <c r="S35" s="105"/>
      <c r="T35" s="105"/>
      <c r="U35" s="105"/>
      <c r="V35" s="105"/>
      <c r="W35" s="105"/>
      <c r="X35" s="105"/>
    </row>
    <row r="36" spans="1:24" ht="12.75">
      <c r="A36" s="260" t="s">
        <v>32</v>
      </c>
      <c r="B36" s="260"/>
      <c r="C36" s="260"/>
      <c r="D36" s="260"/>
      <c r="E36" s="260"/>
      <c r="F36" s="260"/>
      <c r="G36" s="260"/>
      <c r="H36" s="260"/>
      <c r="I36" s="260"/>
      <c r="J36" s="260"/>
      <c r="K36" s="260"/>
      <c r="L36" s="260"/>
      <c r="M36" s="260"/>
      <c r="N36" s="260"/>
      <c r="O36" s="260"/>
      <c r="P36" s="260"/>
      <c r="Q36" s="260"/>
      <c r="R36" s="260"/>
      <c r="S36" s="260"/>
      <c r="T36" s="260"/>
      <c r="U36" s="105"/>
      <c r="V36" s="105"/>
      <c r="W36" s="105"/>
      <c r="X36" s="105"/>
    </row>
  </sheetData>
  <mergeCells count="2">
    <mergeCell ref="E30:X30"/>
    <mergeCell ref="A36:T36"/>
  </mergeCell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40"/>
  <sheetViews>
    <sheetView workbookViewId="0" topLeftCell="A1">
      <selection activeCell="E20" sqref="E20"/>
    </sheetView>
  </sheetViews>
  <sheetFormatPr defaultColWidth="11.421875" defaultRowHeight="12.75"/>
  <cols>
    <col min="1" max="1" width="11.421875" style="44" customWidth="1"/>
    <col min="2" max="2" width="6.57421875" style="44" customWidth="1"/>
    <col min="3" max="3" width="12.421875" style="44" customWidth="1"/>
    <col min="4" max="4" width="12.140625" style="44" customWidth="1"/>
    <col min="5" max="5" width="10.28125" style="44" customWidth="1"/>
    <col min="6" max="6" width="6.421875" style="44" customWidth="1"/>
    <col min="7" max="7" width="6.57421875" style="44" customWidth="1"/>
    <col min="8" max="8" width="8.00390625" style="44" customWidth="1"/>
    <col min="9" max="9" width="12.140625" style="44" customWidth="1"/>
    <col min="10" max="10" width="12.00390625" style="44" customWidth="1"/>
    <col min="11" max="11" width="11.28125" style="44" customWidth="1"/>
    <col min="12" max="12" width="6.57421875" style="44" customWidth="1"/>
    <col min="13" max="13" width="7.00390625" style="44" customWidth="1"/>
    <col min="14" max="14" width="7.8515625" style="44" customWidth="1"/>
    <col min="15" max="16384" width="11.421875" style="44" customWidth="1"/>
  </cols>
  <sheetData>
    <row r="1" spans="1:17" ht="13.5" thickBot="1">
      <c r="A1" s="199" t="s">
        <v>277</v>
      </c>
      <c r="B1" s="1"/>
      <c r="C1" s="1"/>
      <c r="D1" s="1"/>
      <c r="E1" s="59"/>
      <c r="F1" s="59"/>
      <c r="G1" s="59"/>
      <c r="H1" s="5"/>
      <c r="I1" s="59"/>
      <c r="J1" s="47"/>
      <c r="K1" s="3"/>
      <c r="L1" s="3"/>
      <c r="M1" s="3"/>
      <c r="N1" s="3"/>
      <c r="O1" s="3"/>
      <c r="P1" s="3"/>
      <c r="Q1" s="3"/>
    </row>
    <row r="2" spans="1:14" ht="13.5" thickTop="1">
      <c r="A2" s="221" t="s">
        <v>208</v>
      </c>
      <c r="B2" s="280"/>
      <c r="C2" s="271" t="s">
        <v>216</v>
      </c>
      <c r="D2" s="272"/>
      <c r="E2" s="272"/>
      <c r="F2" s="272"/>
      <c r="G2" s="272"/>
      <c r="H2" s="272"/>
      <c r="I2" s="272"/>
      <c r="J2" s="272"/>
      <c r="K2" s="272"/>
      <c r="L2" s="272"/>
      <c r="M2" s="272"/>
      <c r="N2" s="273"/>
    </row>
    <row r="3" spans="1:14" ht="12.75">
      <c r="A3" s="222"/>
      <c r="B3" s="243"/>
      <c r="C3" s="274" t="s">
        <v>217</v>
      </c>
      <c r="D3" s="275"/>
      <c r="E3" s="275"/>
      <c r="F3" s="275"/>
      <c r="G3" s="275"/>
      <c r="H3" s="276"/>
      <c r="I3" s="274" t="s">
        <v>218</v>
      </c>
      <c r="J3" s="275"/>
      <c r="K3" s="275"/>
      <c r="L3" s="275"/>
      <c r="M3" s="275"/>
      <c r="N3" s="277"/>
    </row>
    <row r="4" spans="1:14" ht="12.75" customHeight="1">
      <c r="A4" s="222"/>
      <c r="B4" s="281"/>
      <c r="C4" s="278" t="s">
        <v>220</v>
      </c>
      <c r="D4" s="263" t="s">
        <v>221</v>
      </c>
      <c r="E4" s="263" t="s">
        <v>222</v>
      </c>
      <c r="F4" s="265" t="s">
        <v>224</v>
      </c>
      <c r="G4" s="265"/>
      <c r="H4" s="266"/>
      <c r="I4" s="261" t="s">
        <v>220</v>
      </c>
      <c r="J4" s="263" t="s">
        <v>221</v>
      </c>
      <c r="K4" s="263" t="s">
        <v>222</v>
      </c>
      <c r="L4" s="265" t="s">
        <v>224</v>
      </c>
      <c r="M4" s="265"/>
      <c r="N4" s="266"/>
    </row>
    <row r="5" spans="1:14" ht="34.5" customHeight="1">
      <c r="A5" s="282"/>
      <c r="B5" s="283"/>
      <c r="C5" s="279"/>
      <c r="D5" s="264"/>
      <c r="E5" s="264"/>
      <c r="F5" s="90" t="s">
        <v>6</v>
      </c>
      <c r="G5" s="90" t="s">
        <v>7</v>
      </c>
      <c r="H5" s="91" t="s">
        <v>223</v>
      </c>
      <c r="I5" s="262"/>
      <c r="J5" s="264"/>
      <c r="K5" s="264"/>
      <c r="L5" s="90" t="s">
        <v>6</v>
      </c>
      <c r="M5" s="90" t="s">
        <v>7</v>
      </c>
      <c r="N5" s="91" t="s">
        <v>223</v>
      </c>
    </row>
    <row r="6" spans="1:14" ht="12.75">
      <c r="A6" s="267" t="s">
        <v>127</v>
      </c>
      <c r="B6" s="268"/>
      <c r="C6" s="60">
        <v>26.078148943</v>
      </c>
      <c r="D6" s="60">
        <v>23.955144179</v>
      </c>
      <c r="E6" s="60">
        <v>22.354907539118066</v>
      </c>
      <c r="F6" s="60">
        <v>9.8988764045</v>
      </c>
      <c r="G6" s="60">
        <v>24.162526276</v>
      </c>
      <c r="H6" s="60">
        <v>24.40931182</v>
      </c>
      <c r="I6" s="93">
        <v>21.5</v>
      </c>
      <c r="J6" s="94">
        <v>24.692307692</v>
      </c>
      <c r="K6" s="94">
        <v>25.124143835616437</v>
      </c>
      <c r="L6" s="94">
        <v>8.1</v>
      </c>
      <c r="M6" s="94">
        <v>24.95623987</v>
      </c>
      <c r="N6" s="95">
        <v>25.093954248</v>
      </c>
    </row>
    <row r="7" spans="1:14" ht="12.75">
      <c r="A7" s="269" t="s">
        <v>128</v>
      </c>
      <c r="B7" s="270"/>
      <c r="C7" s="60">
        <v>24.571690055</v>
      </c>
      <c r="D7" s="60">
        <v>23.274584488</v>
      </c>
      <c r="E7" s="60">
        <v>23.686616541353384</v>
      </c>
      <c r="F7" s="60">
        <v>10.505952381</v>
      </c>
      <c r="G7" s="60">
        <v>23.443017456</v>
      </c>
      <c r="H7" s="60">
        <v>23.719816607</v>
      </c>
      <c r="I7" s="96">
        <v>12</v>
      </c>
      <c r="J7" s="60">
        <v>22.285714286</v>
      </c>
      <c r="K7" s="60">
        <v>23.94085281980743</v>
      </c>
      <c r="L7" s="60">
        <v>8.7142857143</v>
      </c>
      <c r="M7" s="60">
        <v>23.765498652</v>
      </c>
      <c r="N7" s="97">
        <v>23.908843537</v>
      </c>
    </row>
    <row r="8" spans="1:14" ht="12.75">
      <c r="A8" s="269" t="s">
        <v>130</v>
      </c>
      <c r="B8" s="270"/>
      <c r="C8" s="60">
        <v>24.127184466</v>
      </c>
      <c r="D8" s="60">
        <v>22.911938534</v>
      </c>
      <c r="E8" s="60">
        <v>23.14454126089185</v>
      </c>
      <c r="F8" s="60">
        <v>10.409638554</v>
      </c>
      <c r="G8" s="60">
        <v>23.068907563</v>
      </c>
      <c r="H8" s="60">
        <v>23.293564251</v>
      </c>
      <c r="I8" s="96">
        <v>21</v>
      </c>
      <c r="J8" s="60">
        <v>20.647058824</v>
      </c>
      <c r="K8" s="60">
        <v>25.209944751381215</v>
      </c>
      <c r="L8" s="60">
        <v>11.5</v>
      </c>
      <c r="M8" s="60">
        <v>24.929319372</v>
      </c>
      <c r="N8" s="97">
        <v>25</v>
      </c>
    </row>
    <row r="9" spans="1:14" ht="12.75">
      <c r="A9" s="269" t="s">
        <v>133</v>
      </c>
      <c r="B9" s="270"/>
      <c r="C9" s="60">
        <v>24.818455744</v>
      </c>
      <c r="D9" s="60">
        <v>23.52617366</v>
      </c>
      <c r="E9" s="60">
        <v>22.892464467685706</v>
      </c>
      <c r="F9" s="60">
        <v>11.016483516</v>
      </c>
      <c r="G9" s="60">
        <v>23.431945908</v>
      </c>
      <c r="H9" s="60">
        <v>23.633589149</v>
      </c>
      <c r="I9" s="96">
        <v>21.388888889</v>
      </c>
      <c r="J9" s="60">
        <v>21.931034483</v>
      </c>
      <c r="K9" s="60">
        <v>23.741691842900302</v>
      </c>
      <c r="L9" s="60">
        <v>9.9473684211</v>
      </c>
      <c r="M9" s="60">
        <v>23.486700216</v>
      </c>
      <c r="N9" s="97">
        <v>23.674198251</v>
      </c>
    </row>
    <row r="10" spans="1:14" ht="12.75">
      <c r="A10" s="269" t="s">
        <v>134</v>
      </c>
      <c r="B10" s="270"/>
      <c r="C10" s="60">
        <v>23.926453144</v>
      </c>
      <c r="D10" s="60">
        <v>22.97826087</v>
      </c>
      <c r="E10" s="60">
        <v>22.839686498040614</v>
      </c>
      <c r="F10" s="60">
        <v>10.641025641</v>
      </c>
      <c r="G10" s="60">
        <v>22.78759542</v>
      </c>
      <c r="H10" s="60">
        <v>23.065000976</v>
      </c>
      <c r="I10" s="96">
        <v>24.181818182</v>
      </c>
      <c r="J10" s="60">
        <v>23.371428571</v>
      </c>
      <c r="K10" s="60">
        <v>23.609808102345415</v>
      </c>
      <c r="L10" s="60">
        <v>7.5</v>
      </c>
      <c r="M10" s="60">
        <v>23.542510121</v>
      </c>
      <c r="N10" s="97">
        <v>23.607723577</v>
      </c>
    </row>
    <row r="11" spans="1:14" ht="12.75">
      <c r="A11" s="269" t="s">
        <v>135</v>
      </c>
      <c r="B11" s="270"/>
      <c r="C11" s="60">
        <v>23.85058698</v>
      </c>
      <c r="D11" s="60">
        <v>22.439952438</v>
      </c>
      <c r="E11" s="60">
        <v>20.899850523168908</v>
      </c>
      <c r="F11" s="60">
        <v>9.862745098</v>
      </c>
      <c r="G11" s="60">
        <v>21.791966173</v>
      </c>
      <c r="H11" s="60">
        <v>22.054883319</v>
      </c>
      <c r="I11" s="96" t="s">
        <v>219</v>
      </c>
      <c r="J11" s="60">
        <v>12</v>
      </c>
      <c r="K11" s="60">
        <v>22.7687338501292</v>
      </c>
      <c r="L11" s="60">
        <v>9</v>
      </c>
      <c r="M11" s="60">
        <v>22.58343949</v>
      </c>
      <c r="N11" s="97">
        <v>22.740979381</v>
      </c>
    </row>
    <row r="12" spans="1:14" ht="12.75">
      <c r="A12" s="269" t="s">
        <v>136</v>
      </c>
      <c r="B12" s="270"/>
      <c r="C12" s="60">
        <v>24.213235294</v>
      </c>
      <c r="D12" s="60">
        <v>22.392712551</v>
      </c>
      <c r="E12" s="60">
        <v>19.98083067092652</v>
      </c>
      <c r="F12" s="60">
        <v>8.0416666667</v>
      </c>
      <c r="G12" s="60">
        <v>21.844968268</v>
      </c>
      <c r="H12" s="60">
        <v>22.151992586</v>
      </c>
      <c r="I12" s="96">
        <v>26</v>
      </c>
      <c r="J12" s="60" t="s">
        <v>219</v>
      </c>
      <c r="K12" s="60">
        <v>23.5609756097561</v>
      </c>
      <c r="L12" s="60" t="s">
        <v>219</v>
      </c>
      <c r="M12" s="60">
        <v>23.619047619</v>
      </c>
      <c r="N12" s="97">
        <v>23.619047619</v>
      </c>
    </row>
    <row r="13" spans="1:14" ht="12.75">
      <c r="A13" s="269" t="s">
        <v>138</v>
      </c>
      <c r="B13" s="270"/>
      <c r="C13" s="60">
        <v>25.353458738</v>
      </c>
      <c r="D13" s="60">
        <v>23.978501815</v>
      </c>
      <c r="E13" s="60">
        <v>24.396288209606986</v>
      </c>
      <c r="F13" s="60">
        <v>10.865217391</v>
      </c>
      <c r="G13" s="60">
        <v>24.335317771</v>
      </c>
      <c r="H13" s="60">
        <v>24.499075004</v>
      </c>
      <c r="I13" s="96">
        <v>21.875</v>
      </c>
      <c r="J13" s="60">
        <v>21.652777778</v>
      </c>
      <c r="K13" s="60">
        <v>25.268627450980393</v>
      </c>
      <c r="L13" s="60">
        <v>4.2857142857</v>
      </c>
      <c r="M13" s="60">
        <v>24.747982063</v>
      </c>
      <c r="N13" s="97">
        <v>25.008174387</v>
      </c>
    </row>
    <row r="14" spans="1:14" ht="12.75">
      <c r="A14" s="269" t="s">
        <v>141</v>
      </c>
      <c r="B14" s="270"/>
      <c r="C14" s="60">
        <v>23.358181818</v>
      </c>
      <c r="D14" s="60">
        <v>22.177700348</v>
      </c>
      <c r="E14" s="60">
        <v>21.506359781950334</v>
      </c>
      <c r="F14" s="60">
        <v>10.22556391</v>
      </c>
      <c r="G14" s="60">
        <v>22.058692893</v>
      </c>
      <c r="H14" s="60">
        <v>22.31372549</v>
      </c>
      <c r="I14" s="96">
        <v>19</v>
      </c>
      <c r="J14" s="60">
        <v>16.928571429</v>
      </c>
      <c r="K14" s="60">
        <v>23.665226781857452</v>
      </c>
      <c r="L14" s="60">
        <v>9.8</v>
      </c>
      <c r="M14" s="60">
        <v>23.30785124</v>
      </c>
      <c r="N14" s="97">
        <v>23.448851775</v>
      </c>
    </row>
    <row r="15" spans="1:14" ht="12.75">
      <c r="A15" s="269" t="s">
        <v>144</v>
      </c>
      <c r="B15" s="270"/>
      <c r="C15" s="60">
        <v>25.654320988</v>
      </c>
      <c r="D15" s="60">
        <v>23.734035691</v>
      </c>
      <c r="E15" s="60">
        <v>23.76028659160696</v>
      </c>
      <c r="F15" s="60">
        <v>10.768421053</v>
      </c>
      <c r="G15" s="60">
        <v>23.97007542</v>
      </c>
      <c r="H15" s="60">
        <v>24.17667408</v>
      </c>
      <c r="I15" s="96">
        <v>21.4</v>
      </c>
      <c r="J15" s="60">
        <v>21.275862069</v>
      </c>
      <c r="K15" s="60">
        <v>24.03292682926829</v>
      </c>
      <c r="L15" s="60">
        <v>9.5384615385</v>
      </c>
      <c r="M15" s="60">
        <v>23.858747045</v>
      </c>
      <c r="N15" s="97">
        <v>23.969624777</v>
      </c>
    </row>
    <row r="16" spans="1:14" ht="12.75">
      <c r="A16" s="269" t="s">
        <v>145</v>
      </c>
      <c r="B16" s="270"/>
      <c r="C16" s="60">
        <v>25.364311377</v>
      </c>
      <c r="D16" s="60">
        <v>22.866786409</v>
      </c>
      <c r="E16" s="60">
        <v>23.73254609488295</v>
      </c>
      <c r="F16" s="60">
        <v>10.903790087</v>
      </c>
      <c r="G16" s="60">
        <v>23.550887021</v>
      </c>
      <c r="H16" s="60">
        <v>23.826803206</v>
      </c>
      <c r="I16" s="96">
        <v>27.807692308</v>
      </c>
      <c r="J16" s="60">
        <v>25.677966102</v>
      </c>
      <c r="K16" s="60">
        <v>25.071022727272727</v>
      </c>
      <c r="L16" s="60">
        <v>10.205128205</v>
      </c>
      <c r="M16" s="60">
        <v>24.927399757</v>
      </c>
      <c r="N16" s="97">
        <v>25.103904089</v>
      </c>
    </row>
    <row r="17" spans="1:14" ht="12.75">
      <c r="A17" s="269" t="s">
        <v>147</v>
      </c>
      <c r="B17" s="270"/>
      <c r="C17" s="60">
        <v>24.561264822</v>
      </c>
      <c r="D17" s="60">
        <v>22.804435484</v>
      </c>
      <c r="E17" s="60">
        <v>21.909270216962526</v>
      </c>
      <c r="F17" s="60">
        <v>10.317073171</v>
      </c>
      <c r="G17" s="60">
        <v>22.596553075</v>
      </c>
      <c r="H17" s="60">
        <v>22.796974522</v>
      </c>
      <c r="I17" s="96" t="s">
        <v>219</v>
      </c>
      <c r="J17" s="60" t="s">
        <v>219</v>
      </c>
      <c r="K17" s="60">
        <v>23.96268656716418</v>
      </c>
      <c r="L17" s="60">
        <v>10.25</v>
      </c>
      <c r="M17" s="60">
        <v>23.565217391</v>
      </c>
      <c r="N17" s="97">
        <v>23.962686567</v>
      </c>
    </row>
    <row r="18" spans="1:14" ht="12.75">
      <c r="A18" s="269" t="s">
        <v>148</v>
      </c>
      <c r="B18" s="270"/>
      <c r="C18" s="60">
        <v>26.62241312</v>
      </c>
      <c r="D18" s="60">
        <v>23.998577188</v>
      </c>
      <c r="E18" s="60">
        <v>24.241105823702696</v>
      </c>
      <c r="F18" s="60">
        <v>10.057971014</v>
      </c>
      <c r="G18" s="60">
        <v>24.440441757</v>
      </c>
      <c r="H18" s="60">
        <v>24.706213176</v>
      </c>
      <c r="I18" s="96">
        <v>25.416666667</v>
      </c>
      <c r="J18" s="60">
        <v>18.457142857</v>
      </c>
      <c r="K18" s="60">
        <v>24.91841385597083</v>
      </c>
      <c r="L18" s="60">
        <v>9.5882352941</v>
      </c>
      <c r="M18" s="60">
        <v>24.61011775</v>
      </c>
      <c r="N18" s="97">
        <v>24.722319859</v>
      </c>
    </row>
    <row r="19" spans="1:14" ht="12.75">
      <c r="A19" s="269" t="s">
        <v>150</v>
      </c>
      <c r="B19" s="270"/>
      <c r="C19" s="60">
        <v>25.121787709</v>
      </c>
      <c r="D19" s="60">
        <v>23.801159545</v>
      </c>
      <c r="E19" s="60">
        <v>22.419909502262442</v>
      </c>
      <c r="F19" s="60">
        <v>9.743902439</v>
      </c>
      <c r="G19" s="60">
        <v>23.622686137</v>
      </c>
      <c r="H19" s="60">
        <v>23.860774059</v>
      </c>
      <c r="I19" s="96">
        <v>19.5</v>
      </c>
      <c r="J19" s="60">
        <v>5</v>
      </c>
      <c r="K19" s="60">
        <v>24.27848101265823</v>
      </c>
      <c r="L19" s="60">
        <v>7.5384615385</v>
      </c>
      <c r="M19" s="60">
        <v>24.03807947</v>
      </c>
      <c r="N19" s="97">
        <v>24.217573222</v>
      </c>
    </row>
    <row r="20" spans="1:14" ht="12.75">
      <c r="A20" s="269" t="s">
        <v>151</v>
      </c>
      <c r="B20" s="270"/>
      <c r="C20" s="60">
        <v>23.67970123</v>
      </c>
      <c r="D20" s="60">
        <v>22.025</v>
      </c>
      <c r="E20" s="60">
        <v>22.049407783417937</v>
      </c>
      <c r="F20" s="60">
        <v>9.4920634921</v>
      </c>
      <c r="G20" s="60">
        <v>22.183965794</v>
      </c>
      <c r="H20" s="60">
        <v>22.445668776</v>
      </c>
      <c r="I20" s="96">
        <v>22</v>
      </c>
      <c r="J20" s="60">
        <v>18.285714286</v>
      </c>
      <c r="K20" s="60">
        <v>23.650406504065042</v>
      </c>
      <c r="L20" s="60">
        <v>8.3333333333</v>
      </c>
      <c r="M20" s="60">
        <v>23.472332016</v>
      </c>
      <c r="N20" s="97">
        <v>23.562624254</v>
      </c>
    </row>
    <row r="21" spans="1:14" ht="12.75">
      <c r="A21" s="269" t="s">
        <v>153</v>
      </c>
      <c r="B21" s="270"/>
      <c r="C21" s="60">
        <v>25.568</v>
      </c>
      <c r="D21" s="60">
        <v>24.115942029</v>
      </c>
      <c r="E21" s="60">
        <v>24.031695085255766</v>
      </c>
      <c r="F21" s="60">
        <v>10.886904762</v>
      </c>
      <c r="G21" s="60">
        <v>24.139943074</v>
      </c>
      <c r="H21" s="60">
        <v>24.354608562</v>
      </c>
      <c r="I21" s="96">
        <v>26.28</v>
      </c>
      <c r="J21" s="60">
        <v>24.442307692</v>
      </c>
      <c r="K21" s="60">
        <v>24.821669161676645</v>
      </c>
      <c r="L21" s="60">
        <v>11.23255814</v>
      </c>
      <c r="M21" s="60">
        <v>24.722432774</v>
      </c>
      <c r="N21" s="97">
        <v>24.827937432</v>
      </c>
    </row>
    <row r="22" spans="1:14" ht="12.75">
      <c r="A22" s="269" t="s">
        <v>155</v>
      </c>
      <c r="B22" s="270"/>
      <c r="C22" s="60">
        <v>25.830553117</v>
      </c>
      <c r="D22" s="60">
        <v>23.538129131</v>
      </c>
      <c r="E22" s="60">
        <v>22.606177606177607</v>
      </c>
      <c r="F22" s="60">
        <v>9.3181818182</v>
      </c>
      <c r="G22" s="60">
        <v>23.858555751</v>
      </c>
      <c r="H22" s="60">
        <v>24.123327355</v>
      </c>
      <c r="I22" s="96">
        <v>18</v>
      </c>
      <c r="J22" s="60">
        <v>18.896551724</v>
      </c>
      <c r="K22" s="60">
        <v>24.85126582278481</v>
      </c>
      <c r="L22" s="60">
        <v>10</v>
      </c>
      <c r="M22" s="60">
        <v>24.441791045</v>
      </c>
      <c r="N22" s="97">
        <v>24.55037594</v>
      </c>
    </row>
    <row r="23" spans="1:14" ht="12.75">
      <c r="A23" s="269" t="s">
        <v>158</v>
      </c>
      <c r="B23" s="270"/>
      <c r="C23" s="60">
        <v>24.828522189</v>
      </c>
      <c r="D23" s="60">
        <v>23.508510638</v>
      </c>
      <c r="E23" s="60">
        <v>23.658464566929133</v>
      </c>
      <c r="F23" s="60">
        <v>11.02247191</v>
      </c>
      <c r="G23" s="60">
        <v>23.640829248</v>
      </c>
      <c r="H23" s="60">
        <v>23.874453921</v>
      </c>
      <c r="I23" s="96">
        <v>25.642857143</v>
      </c>
      <c r="J23" s="60">
        <v>25.9375</v>
      </c>
      <c r="K23" s="60">
        <v>24.07604994324631</v>
      </c>
      <c r="L23" s="60">
        <v>7.7142857143</v>
      </c>
      <c r="M23" s="60">
        <v>24.040685225</v>
      </c>
      <c r="N23" s="97">
        <v>24.163969795</v>
      </c>
    </row>
    <row r="24" spans="1:14" ht="12.75">
      <c r="A24" s="269" t="s">
        <v>99</v>
      </c>
      <c r="B24" s="270"/>
      <c r="C24" s="60">
        <v>25.563281641</v>
      </c>
      <c r="D24" s="60">
        <v>24.679226069</v>
      </c>
      <c r="E24" s="60">
        <v>24.260521042084168</v>
      </c>
      <c r="F24" s="60">
        <v>10.295081967</v>
      </c>
      <c r="G24" s="60">
        <v>24.802906449</v>
      </c>
      <c r="H24" s="60">
        <v>24.965466569</v>
      </c>
      <c r="I24" s="96">
        <v>13.807692308</v>
      </c>
      <c r="J24" s="60">
        <v>22.241071429</v>
      </c>
      <c r="K24" s="60">
        <v>24.221102150537636</v>
      </c>
      <c r="L24" s="60">
        <v>6.4230769231</v>
      </c>
      <c r="M24" s="60">
        <v>23.133411352</v>
      </c>
      <c r="N24" s="97">
        <v>23.391562686</v>
      </c>
    </row>
    <row r="25" spans="1:14" ht="12.75">
      <c r="A25" s="269" t="s">
        <v>160</v>
      </c>
      <c r="B25" s="270"/>
      <c r="C25" s="60">
        <v>24.02728513</v>
      </c>
      <c r="D25" s="60">
        <v>23.321882001</v>
      </c>
      <c r="E25" s="60">
        <v>23.09090909090909</v>
      </c>
      <c r="F25" s="60">
        <v>11.050420168</v>
      </c>
      <c r="G25" s="60">
        <v>23.181157078</v>
      </c>
      <c r="H25" s="60">
        <v>23.419014665</v>
      </c>
      <c r="I25" s="96" t="s">
        <v>219</v>
      </c>
      <c r="J25" s="60">
        <v>16.928571429</v>
      </c>
      <c r="K25" s="60">
        <v>23.205026455026456</v>
      </c>
      <c r="L25" s="60">
        <v>10.571428571</v>
      </c>
      <c r="M25" s="60">
        <v>22.871049305</v>
      </c>
      <c r="N25" s="97">
        <v>22.980867347</v>
      </c>
    </row>
    <row r="26" spans="1:14" ht="12.75">
      <c r="A26" s="269" t="s">
        <v>162</v>
      </c>
      <c r="B26" s="270"/>
      <c r="C26" s="60">
        <v>23.8613694</v>
      </c>
      <c r="D26" s="60">
        <v>22.518781726</v>
      </c>
      <c r="E26" s="60">
        <v>22.187649593106748</v>
      </c>
      <c r="F26" s="60">
        <v>10.514851485</v>
      </c>
      <c r="G26" s="60">
        <v>22.465007485</v>
      </c>
      <c r="H26" s="60">
        <v>22.695212665</v>
      </c>
      <c r="I26" s="96">
        <v>18.333333333</v>
      </c>
      <c r="J26" s="60">
        <v>27</v>
      </c>
      <c r="K26" s="60">
        <v>24.258474576271187</v>
      </c>
      <c r="L26" s="60">
        <v>11</v>
      </c>
      <c r="M26" s="60">
        <v>24.189189189</v>
      </c>
      <c r="N26" s="97">
        <v>24.244258873</v>
      </c>
    </row>
    <row r="27" spans="1:14" ht="12.75">
      <c r="A27" s="269" t="s">
        <v>165</v>
      </c>
      <c r="B27" s="270"/>
      <c r="C27" s="60">
        <v>25.446508172</v>
      </c>
      <c r="D27" s="60">
        <v>23.859493108</v>
      </c>
      <c r="E27" s="60">
        <v>23.558353808353807</v>
      </c>
      <c r="F27" s="60">
        <v>10.6015625</v>
      </c>
      <c r="G27" s="60">
        <v>23.739630533</v>
      </c>
      <c r="H27" s="60">
        <v>23.937964383</v>
      </c>
      <c r="I27" s="96">
        <v>26.372093023</v>
      </c>
      <c r="J27" s="60">
        <v>24.684210526</v>
      </c>
      <c r="K27" s="60">
        <v>24.494568437685167</v>
      </c>
      <c r="L27" s="60">
        <v>10.951219512</v>
      </c>
      <c r="M27" s="60">
        <v>24.401601831</v>
      </c>
      <c r="N27" s="97">
        <v>24.507591774</v>
      </c>
    </row>
    <row r="28" spans="1:14" ht="12.75">
      <c r="A28" s="269" t="s">
        <v>167</v>
      </c>
      <c r="B28" s="270"/>
      <c r="C28" s="60">
        <v>24.785181502</v>
      </c>
      <c r="D28" s="60">
        <v>22.999716473</v>
      </c>
      <c r="E28" s="60">
        <v>23.19819341126461</v>
      </c>
      <c r="F28" s="60">
        <v>11.59</v>
      </c>
      <c r="G28" s="60">
        <v>23.372707946</v>
      </c>
      <c r="H28" s="60">
        <v>23.531376246</v>
      </c>
      <c r="I28" s="96" t="s">
        <v>219</v>
      </c>
      <c r="J28" s="60">
        <v>14</v>
      </c>
      <c r="K28" s="60">
        <v>23.954128440366972</v>
      </c>
      <c r="L28" s="60">
        <v>10.333333333</v>
      </c>
      <c r="M28" s="60">
        <v>23.861911988</v>
      </c>
      <c r="N28" s="97">
        <v>23.923780488</v>
      </c>
    </row>
    <row r="29" spans="1:14" ht="12.75">
      <c r="A29" s="269" t="s">
        <v>168</v>
      </c>
      <c r="B29" s="270"/>
      <c r="C29" s="60">
        <v>24.693099897</v>
      </c>
      <c r="D29" s="60">
        <v>23.45392279</v>
      </c>
      <c r="E29" s="60">
        <v>22.845047923322685</v>
      </c>
      <c r="F29" s="60">
        <v>10.692982456</v>
      </c>
      <c r="G29" s="60">
        <v>23.429471033</v>
      </c>
      <c r="H29" s="60">
        <v>23.635949943</v>
      </c>
      <c r="I29" s="96">
        <v>22.333333333</v>
      </c>
      <c r="J29" s="60">
        <v>23.82278481</v>
      </c>
      <c r="K29" s="60">
        <v>25.606811145510836</v>
      </c>
      <c r="L29" s="60">
        <v>12.333333333</v>
      </c>
      <c r="M29" s="60">
        <v>25.072115385</v>
      </c>
      <c r="N29" s="97">
        <v>25.16464891</v>
      </c>
    </row>
    <row r="30" spans="1:14" ht="12.75">
      <c r="A30" s="269" t="s">
        <v>169</v>
      </c>
      <c r="B30" s="270"/>
      <c r="C30" s="60">
        <v>25.136780651</v>
      </c>
      <c r="D30" s="60">
        <v>23.313323917</v>
      </c>
      <c r="E30" s="60">
        <v>22.637511006750806</v>
      </c>
      <c r="F30" s="60">
        <v>10</v>
      </c>
      <c r="G30" s="60">
        <v>23.331045303</v>
      </c>
      <c r="H30" s="60">
        <v>23.52332637</v>
      </c>
      <c r="I30" s="96">
        <v>18.529411765</v>
      </c>
      <c r="J30" s="60">
        <v>21.8</v>
      </c>
      <c r="K30" s="60">
        <v>23.61578947368421</v>
      </c>
      <c r="L30" s="60">
        <v>9.3333333333</v>
      </c>
      <c r="M30" s="60">
        <v>23.421356421</v>
      </c>
      <c r="N30" s="97">
        <v>23.513435004</v>
      </c>
    </row>
    <row r="31" spans="1:14" ht="12.75">
      <c r="A31" s="269" t="s">
        <v>172</v>
      </c>
      <c r="B31" s="270"/>
      <c r="C31" s="60">
        <v>25.946016091</v>
      </c>
      <c r="D31" s="60">
        <v>24.685326131</v>
      </c>
      <c r="E31" s="60">
        <v>24.30608291359938</v>
      </c>
      <c r="F31" s="60">
        <v>10.44921875</v>
      </c>
      <c r="G31" s="60">
        <v>24.909015025</v>
      </c>
      <c r="H31" s="60">
        <v>25.073491513</v>
      </c>
      <c r="I31" s="96">
        <v>18.04</v>
      </c>
      <c r="J31" s="60">
        <v>22.401785714</v>
      </c>
      <c r="K31" s="60">
        <v>25.70279520821449</v>
      </c>
      <c r="L31" s="60">
        <v>8.05</v>
      </c>
      <c r="M31" s="60">
        <v>25.22408377</v>
      </c>
      <c r="N31" s="97">
        <v>25.405820106</v>
      </c>
    </row>
    <row r="32" spans="1:14" ht="12.75">
      <c r="A32" s="269" t="s">
        <v>121</v>
      </c>
      <c r="B32" s="270"/>
      <c r="C32" s="60">
        <v>24.292006525</v>
      </c>
      <c r="D32" s="60">
        <v>23.705461056</v>
      </c>
      <c r="E32" s="60">
        <v>21.938375350140056</v>
      </c>
      <c r="F32" s="60">
        <v>9.4727272727</v>
      </c>
      <c r="G32" s="60">
        <v>23.213352007</v>
      </c>
      <c r="H32" s="60">
        <v>23.575467178</v>
      </c>
      <c r="I32" s="96">
        <v>18.347826087</v>
      </c>
      <c r="J32" s="60">
        <v>20.444444444</v>
      </c>
      <c r="K32" s="60">
        <v>25.42452830188679</v>
      </c>
      <c r="L32" s="60">
        <v>9.5</v>
      </c>
      <c r="M32" s="60">
        <v>24.451219512</v>
      </c>
      <c r="N32" s="97">
        <v>24.573770492</v>
      </c>
    </row>
    <row r="33" spans="1:14" ht="12.75">
      <c r="A33" s="269" t="s">
        <v>122</v>
      </c>
      <c r="B33" s="270"/>
      <c r="C33" s="60">
        <v>22.174004193</v>
      </c>
      <c r="D33" s="60">
        <v>21.302915082</v>
      </c>
      <c r="E33" s="60">
        <v>20.75418994413408</v>
      </c>
      <c r="F33" s="60">
        <v>8.7894736842</v>
      </c>
      <c r="G33" s="60">
        <v>21.11026616</v>
      </c>
      <c r="H33" s="60">
        <v>21.369938991</v>
      </c>
      <c r="I33" s="96">
        <v>19.4</v>
      </c>
      <c r="J33" s="60">
        <v>6.5</v>
      </c>
      <c r="K33" s="60">
        <v>26.291666666666668</v>
      </c>
      <c r="L33" s="60" t="s">
        <v>219</v>
      </c>
      <c r="M33" s="60">
        <v>25.186567164</v>
      </c>
      <c r="N33" s="97">
        <v>25.186567164</v>
      </c>
    </row>
    <row r="34" spans="1:14" ht="12.75">
      <c r="A34" s="269" t="s">
        <v>123</v>
      </c>
      <c r="B34" s="270"/>
      <c r="C34" s="60">
        <v>24.879699248</v>
      </c>
      <c r="D34" s="60">
        <v>23.93877551</v>
      </c>
      <c r="E34" s="60">
        <v>23.745934959349594</v>
      </c>
      <c r="F34" s="60">
        <v>9.0625</v>
      </c>
      <c r="G34" s="60">
        <v>23.687173535</v>
      </c>
      <c r="H34" s="60">
        <v>24.106268657</v>
      </c>
      <c r="I34" s="96" t="s">
        <v>219</v>
      </c>
      <c r="J34" s="60" t="s">
        <v>219</v>
      </c>
      <c r="K34" s="60">
        <v>26.631067961165048</v>
      </c>
      <c r="L34" s="60" t="s">
        <v>219</v>
      </c>
      <c r="M34" s="60">
        <v>26.631067961</v>
      </c>
      <c r="N34" s="97">
        <v>26.631067961</v>
      </c>
    </row>
    <row r="35" spans="1:14" ht="12.75">
      <c r="A35" s="269" t="s">
        <v>173</v>
      </c>
      <c r="B35" s="270"/>
      <c r="C35" s="60">
        <v>23.456363636</v>
      </c>
      <c r="D35" s="60">
        <v>24.120903955</v>
      </c>
      <c r="E35" s="60">
        <v>23.625435540069688</v>
      </c>
      <c r="F35" s="60">
        <v>9.5169491525</v>
      </c>
      <c r="G35" s="60">
        <v>23.413712588</v>
      </c>
      <c r="H35" s="60">
        <v>23.77073808</v>
      </c>
      <c r="I35" s="96" t="s">
        <v>219</v>
      </c>
      <c r="J35" s="60">
        <v>27.9</v>
      </c>
      <c r="K35" s="60">
        <v>28.02097902097902</v>
      </c>
      <c r="L35" s="60" t="s">
        <v>219</v>
      </c>
      <c r="M35" s="60">
        <v>28.00297619</v>
      </c>
      <c r="N35" s="97">
        <v>28.00297619</v>
      </c>
    </row>
    <row r="36" spans="1:14" ht="12.75">
      <c r="A36" s="269" t="s">
        <v>124</v>
      </c>
      <c r="B36" s="270"/>
      <c r="C36" s="60">
        <v>28.951219512</v>
      </c>
      <c r="D36" s="60">
        <v>25.339914163</v>
      </c>
      <c r="E36" s="60">
        <v>24.607142857142858</v>
      </c>
      <c r="F36" s="60">
        <v>8.7924528302</v>
      </c>
      <c r="G36" s="60">
        <v>25.720268873</v>
      </c>
      <c r="H36" s="60">
        <v>26.197235513</v>
      </c>
      <c r="I36" s="96">
        <v>25.647058824</v>
      </c>
      <c r="J36" s="60">
        <v>23.529411765</v>
      </c>
      <c r="K36" s="60">
        <v>21.946428571428573</v>
      </c>
      <c r="L36" s="60">
        <v>8</v>
      </c>
      <c r="M36" s="60">
        <v>22.791208791</v>
      </c>
      <c r="N36" s="97">
        <v>22.955555556</v>
      </c>
    </row>
    <row r="37" spans="1:14" s="61" customFormat="1" ht="12.75">
      <c r="A37" s="285" t="s">
        <v>174</v>
      </c>
      <c r="B37" s="286"/>
      <c r="C37" s="62">
        <v>25.190730365</v>
      </c>
      <c r="D37" s="62">
        <v>23.588114996</v>
      </c>
      <c r="E37" s="62">
        <v>23.208220435600172</v>
      </c>
      <c r="F37" s="62">
        <v>10.451077083</v>
      </c>
      <c r="G37" s="62">
        <v>23.680785664</v>
      </c>
      <c r="H37" s="62">
        <v>23.902669621</v>
      </c>
      <c r="I37" s="98">
        <v>22.024767802</v>
      </c>
      <c r="J37" s="62">
        <v>22.559255632</v>
      </c>
      <c r="K37" s="62">
        <v>24.49804812678436</v>
      </c>
      <c r="L37" s="62">
        <v>9.3384615385</v>
      </c>
      <c r="M37" s="62">
        <v>24.265007077</v>
      </c>
      <c r="N37" s="99">
        <v>24.400862552</v>
      </c>
    </row>
    <row r="38" spans="1:14" s="61" customFormat="1" ht="12.75">
      <c r="A38" s="285" t="s">
        <v>125</v>
      </c>
      <c r="B38" s="286"/>
      <c r="C38" s="62">
        <v>24.485881207</v>
      </c>
      <c r="D38" s="62">
        <v>23.870222222</v>
      </c>
      <c r="E38" s="62">
        <v>23.065726290516206</v>
      </c>
      <c r="F38" s="62">
        <v>9.2275641026</v>
      </c>
      <c r="G38" s="62">
        <v>23.434944539</v>
      </c>
      <c r="H38" s="62">
        <v>23.803139796</v>
      </c>
      <c r="I38" s="98">
        <v>21.04</v>
      </c>
      <c r="J38" s="62">
        <v>25.0625</v>
      </c>
      <c r="K38" s="62">
        <v>26.423423423423422</v>
      </c>
      <c r="L38" s="62">
        <v>9</v>
      </c>
      <c r="M38" s="62">
        <v>25.951648352</v>
      </c>
      <c r="N38" s="99">
        <v>26.007717751</v>
      </c>
    </row>
    <row r="39" spans="1:14" s="61" customFormat="1" ht="12.75">
      <c r="A39" s="287" t="s">
        <v>175</v>
      </c>
      <c r="B39" s="288"/>
      <c r="C39" s="92">
        <v>25.156481146</v>
      </c>
      <c r="D39" s="63">
        <v>23.602899388</v>
      </c>
      <c r="E39" s="63">
        <v>23.201521073499737</v>
      </c>
      <c r="F39" s="63">
        <v>10.35942377</v>
      </c>
      <c r="G39" s="63">
        <v>23.668439478</v>
      </c>
      <c r="H39" s="64">
        <v>23.897713548</v>
      </c>
      <c r="I39" s="100">
        <v>21.892761394</v>
      </c>
      <c r="J39" s="63">
        <v>22.741144414</v>
      </c>
      <c r="K39" s="63">
        <v>24.540666039939605</v>
      </c>
      <c r="L39" s="63">
        <v>9.3353658537</v>
      </c>
      <c r="M39" s="63">
        <v>24.306553339</v>
      </c>
      <c r="N39" s="101">
        <v>24.440666394</v>
      </c>
    </row>
    <row r="40" spans="1:14" ht="12.75" customHeight="1" thickBot="1">
      <c r="A40" s="216" t="s">
        <v>32</v>
      </c>
      <c r="B40" s="284"/>
      <c r="C40" s="284"/>
      <c r="D40" s="284"/>
      <c r="E40" s="284"/>
      <c r="F40" s="284"/>
      <c r="G40" s="284"/>
      <c r="H40" s="284"/>
      <c r="I40" s="284"/>
      <c r="J40" s="284"/>
      <c r="K40" s="284"/>
      <c r="L40" s="284"/>
      <c r="M40" s="284"/>
      <c r="N40" s="284"/>
    </row>
  </sheetData>
  <mergeCells count="47">
    <mergeCell ref="A32:B32"/>
    <mergeCell ref="A33:B33"/>
    <mergeCell ref="A34:B34"/>
    <mergeCell ref="A35:B35"/>
    <mergeCell ref="A40:N40"/>
    <mergeCell ref="A36:B36"/>
    <mergeCell ref="A37:B37"/>
    <mergeCell ref="A38:B38"/>
    <mergeCell ref="A39:B39"/>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6:B6"/>
    <mergeCell ref="A7:B7"/>
    <mergeCell ref="C2:N2"/>
    <mergeCell ref="C3:H3"/>
    <mergeCell ref="I3:N3"/>
    <mergeCell ref="C4:C5"/>
    <mergeCell ref="D4:D5"/>
    <mergeCell ref="E4:E5"/>
    <mergeCell ref="F4:H4"/>
    <mergeCell ref="A2:B5"/>
    <mergeCell ref="I4:I5"/>
    <mergeCell ref="J4:J5"/>
    <mergeCell ref="K4:K5"/>
    <mergeCell ref="L4:N4"/>
  </mergeCells>
  <printOptions/>
  <pageMargins left="0.3937007874015748" right="0.3937007874015748" top="0.3937007874015748" bottom="0.3937007874015748" header="0.5118110236220472" footer="0.5118110236220472"/>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dimension ref="A1:H33"/>
  <sheetViews>
    <sheetView workbookViewId="0" topLeftCell="A1">
      <selection activeCell="I9" sqref="I9"/>
    </sheetView>
  </sheetViews>
  <sheetFormatPr defaultColWidth="11.421875" defaultRowHeight="12.75"/>
  <cols>
    <col min="2" max="2" width="14.7109375" style="0" customWidth="1"/>
    <col min="3" max="10" width="10.7109375" style="0" customWidth="1"/>
  </cols>
  <sheetData>
    <row r="1" spans="1:8" ht="15.75" customHeight="1">
      <c r="A1" s="318" t="s">
        <v>254</v>
      </c>
      <c r="B1" s="319"/>
      <c r="C1" s="319"/>
      <c r="D1" s="319"/>
      <c r="E1" s="319"/>
      <c r="F1" s="319"/>
      <c r="G1" s="319"/>
      <c r="H1" s="320"/>
    </row>
    <row r="2" spans="1:8" ht="49.5" customHeight="1">
      <c r="A2" s="330" t="s">
        <v>255</v>
      </c>
      <c r="B2" s="331"/>
      <c r="C2" s="331"/>
      <c r="D2" s="331"/>
      <c r="E2" s="331"/>
      <c r="F2" s="331"/>
      <c r="G2" s="331"/>
      <c r="H2" s="332"/>
    </row>
    <row r="3" spans="1:8" ht="24.75" customHeight="1">
      <c r="A3" s="321" t="s">
        <v>256</v>
      </c>
      <c r="B3" s="322"/>
      <c r="C3" s="322"/>
      <c r="D3" s="322"/>
      <c r="E3" s="322"/>
      <c r="F3" s="322"/>
      <c r="G3" s="322"/>
      <c r="H3" s="323"/>
    </row>
    <row r="4" spans="1:8" ht="39.75" customHeight="1">
      <c r="A4" s="321" t="s">
        <v>257</v>
      </c>
      <c r="B4" s="322"/>
      <c r="C4" s="322"/>
      <c r="D4" s="322"/>
      <c r="E4" s="322"/>
      <c r="F4" s="322"/>
      <c r="G4" s="322"/>
      <c r="H4" s="323"/>
    </row>
    <row r="5" spans="1:8" ht="24.75" customHeight="1">
      <c r="A5" s="321" t="s">
        <v>258</v>
      </c>
      <c r="B5" s="322"/>
      <c r="C5" s="322"/>
      <c r="D5" s="322"/>
      <c r="E5" s="322"/>
      <c r="F5" s="322"/>
      <c r="G5" s="322"/>
      <c r="H5" s="323"/>
    </row>
    <row r="6" spans="1:8" ht="24.75" customHeight="1">
      <c r="A6" s="321" t="s">
        <v>259</v>
      </c>
      <c r="B6" s="322"/>
      <c r="C6" s="322"/>
      <c r="D6" s="322"/>
      <c r="E6" s="322"/>
      <c r="F6" s="322"/>
      <c r="G6" s="322"/>
      <c r="H6" s="323"/>
    </row>
    <row r="7" spans="1:8" ht="24.75" customHeight="1">
      <c r="A7" s="321" t="s">
        <v>260</v>
      </c>
      <c r="B7" s="322"/>
      <c r="C7" s="322"/>
      <c r="D7" s="322"/>
      <c r="E7" s="322"/>
      <c r="F7" s="322"/>
      <c r="G7" s="322"/>
      <c r="H7" s="323"/>
    </row>
    <row r="8" spans="1:8" ht="39.75" customHeight="1">
      <c r="A8" s="321" t="s">
        <v>261</v>
      </c>
      <c r="B8" s="322"/>
      <c r="C8" s="322"/>
      <c r="D8" s="322"/>
      <c r="E8" s="322"/>
      <c r="F8" s="322"/>
      <c r="G8" s="322"/>
      <c r="H8" s="323"/>
    </row>
    <row r="9" spans="1:8" ht="24.75" customHeight="1">
      <c r="A9" s="321" t="s">
        <v>262</v>
      </c>
      <c r="B9" s="322"/>
      <c r="C9" s="322"/>
      <c r="D9" s="322"/>
      <c r="E9" s="322"/>
      <c r="F9" s="322"/>
      <c r="G9" s="322"/>
      <c r="H9" s="323"/>
    </row>
    <row r="10" spans="1:8" ht="24.75" customHeight="1">
      <c r="A10" s="321" t="s">
        <v>263</v>
      </c>
      <c r="B10" s="322"/>
      <c r="C10" s="322"/>
      <c r="D10" s="322"/>
      <c r="E10" s="322"/>
      <c r="F10" s="322"/>
      <c r="G10" s="322"/>
      <c r="H10" s="323"/>
    </row>
    <row r="11" spans="1:8" ht="39.75" customHeight="1">
      <c r="A11" s="321" t="s">
        <v>264</v>
      </c>
      <c r="B11" s="322"/>
      <c r="C11" s="322"/>
      <c r="D11" s="322"/>
      <c r="E11" s="322"/>
      <c r="F11" s="322"/>
      <c r="G11" s="322"/>
      <c r="H11" s="323"/>
    </row>
    <row r="12" spans="1:8" ht="24.75" customHeight="1">
      <c r="A12" s="302" t="s">
        <v>241</v>
      </c>
      <c r="B12" s="303"/>
      <c r="C12" s="303"/>
      <c r="D12" s="303"/>
      <c r="E12" s="303"/>
      <c r="F12" s="303"/>
      <c r="G12" s="303"/>
      <c r="H12" s="304"/>
    </row>
    <row r="13" spans="1:8" ht="12" customHeight="1" thickBot="1">
      <c r="A13" s="133" t="s">
        <v>176</v>
      </c>
      <c r="B13" s="134"/>
      <c r="C13" s="134"/>
      <c r="D13" s="134"/>
      <c r="E13" s="134"/>
      <c r="F13" s="134"/>
      <c r="G13" s="134"/>
      <c r="H13" s="135"/>
    </row>
    <row r="14" spans="1:8" ht="12" customHeight="1" thickTop="1">
      <c r="A14" s="307" t="s">
        <v>230</v>
      </c>
      <c r="B14" s="309" t="s">
        <v>231</v>
      </c>
      <c r="C14" s="311" t="s">
        <v>225</v>
      </c>
      <c r="D14" s="305"/>
      <c r="E14" s="305" t="s">
        <v>226</v>
      </c>
      <c r="F14" s="305"/>
      <c r="G14" s="305" t="s">
        <v>236</v>
      </c>
      <c r="H14" s="305"/>
    </row>
    <row r="15" spans="1:8" ht="24.75" customHeight="1">
      <c r="A15" s="308"/>
      <c r="B15" s="310"/>
      <c r="C15" s="145" t="s">
        <v>237</v>
      </c>
      <c r="D15" s="136" t="s">
        <v>238</v>
      </c>
      <c r="E15" s="136" t="s">
        <v>237</v>
      </c>
      <c r="F15" s="136" t="s">
        <v>238</v>
      </c>
      <c r="G15" s="136" t="s">
        <v>227</v>
      </c>
      <c r="H15" s="136" t="s">
        <v>228</v>
      </c>
    </row>
    <row r="16" spans="1:8" ht="12" customHeight="1">
      <c r="A16" s="306" t="s">
        <v>232</v>
      </c>
      <c r="B16" s="146" t="s">
        <v>212</v>
      </c>
      <c r="C16" s="137">
        <v>28017</v>
      </c>
      <c r="D16" s="137">
        <v>29939</v>
      </c>
      <c r="E16" s="148">
        <v>0</v>
      </c>
      <c r="F16" s="149">
        <v>0</v>
      </c>
      <c r="G16" s="137">
        <v>12182</v>
      </c>
      <c r="H16" s="138">
        <v>18</v>
      </c>
    </row>
    <row r="17" spans="1:8" ht="12" customHeight="1">
      <c r="A17" s="306"/>
      <c r="B17" s="147" t="s">
        <v>234</v>
      </c>
      <c r="C17" s="137">
        <v>0</v>
      </c>
      <c r="D17" s="137">
        <v>74</v>
      </c>
      <c r="E17" s="150">
        <v>68769</v>
      </c>
      <c r="F17" s="151">
        <v>20478</v>
      </c>
      <c r="G17" s="137">
        <v>11514</v>
      </c>
      <c r="H17" s="138">
        <v>38</v>
      </c>
    </row>
    <row r="18" spans="1:8" ht="12" customHeight="1">
      <c r="A18" s="306"/>
      <c r="B18" s="146" t="s">
        <v>213</v>
      </c>
      <c r="C18" s="137">
        <v>3638</v>
      </c>
      <c r="D18" s="137">
        <v>7738</v>
      </c>
      <c r="E18" s="150">
        <v>10173</v>
      </c>
      <c r="F18" s="151">
        <v>10572</v>
      </c>
      <c r="G18" s="137">
        <v>4373</v>
      </c>
      <c r="H18" s="138">
        <v>4</v>
      </c>
    </row>
    <row r="19" spans="1:8" ht="12" customHeight="1">
      <c r="A19" s="292" t="s">
        <v>233</v>
      </c>
      <c r="B19" s="293"/>
      <c r="C19" s="139">
        <v>31655</v>
      </c>
      <c r="D19" s="139">
        <v>37751</v>
      </c>
      <c r="E19" s="152">
        <v>78942</v>
      </c>
      <c r="F19" s="153">
        <v>31050</v>
      </c>
      <c r="G19" s="139">
        <v>28069</v>
      </c>
      <c r="H19" s="140">
        <v>60</v>
      </c>
    </row>
    <row r="20" spans="1:8" ht="12" customHeight="1">
      <c r="A20" s="306" t="s">
        <v>229</v>
      </c>
      <c r="B20" s="146" t="s">
        <v>212</v>
      </c>
      <c r="C20" s="137">
        <v>2435</v>
      </c>
      <c r="D20" s="137">
        <v>5186</v>
      </c>
      <c r="E20" s="150">
        <v>0</v>
      </c>
      <c r="F20" s="151">
        <v>0</v>
      </c>
      <c r="G20" s="137">
        <v>3253</v>
      </c>
      <c r="H20" s="138">
        <v>688</v>
      </c>
    </row>
    <row r="21" spans="1:8" ht="12" customHeight="1">
      <c r="A21" s="306"/>
      <c r="B21" s="146" t="s">
        <v>235</v>
      </c>
      <c r="C21" s="137">
        <v>0</v>
      </c>
      <c r="D21" s="137">
        <v>0</v>
      </c>
      <c r="E21" s="150">
        <v>7006</v>
      </c>
      <c r="F21" s="151">
        <v>9301</v>
      </c>
      <c r="G21" s="137">
        <v>6261</v>
      </c>
      <c r="H21" s="138">
        <v>830</v>
      </c>
    </row>
    <row r="22" spans="1:8" ht="12" customHeight="1">
      <c r="A22" s="306"/>
      <c r="B22" s="146" t="s">
        <v>213</v>
      </c>
      <c r="C22" s="137">
        <v>1791</v>
      </c>
      <c r="D22" s="137">
        <v>10582</v>
      </c>
      <c r="E22" s="150">
        <v>5355</v>
      </c>
      <c r="F22" s="151">
        <v>21278</v>
      </c>
      <c r="G22" s="137">
        <v>10089</v>
      </c>
      <c r="H22" s="138">
        <v>360</v>
      </c>
    </row>
    <row r="23" spans="1:8" ht="12" customHeight="1">
      <c r="A23" s="292" t="s">
        <v>239</v>
      </c>
      <c r="B23" s="293"/>
      <c r="C23" s="139">
        <v>4226</v>
      </c>
      <c r="D23" s="139">
        <v>15768</v>
      </c>
      <c r="E23" s="152">
        <v>12361</v>
      </c>
      <c r="F23" s="153">
        <v>30579</v>
      </c>
      <c r="G23" s="139">
        <v>19603</v>
      </c>
      <c r="H23" s="140">
        <v>1878</v>
      </c>
    </row>
    <row r="24" spans="1:8" ht="12" customHeight="1">
      <c r="A24" s="294" t="s">
        <v>7</v>
      </c>
      <c r="B24" s="295"/>
      <c r="C24" s="154">
        <v>35881</v>
      </c>
      <c r="D24" s="155">
        <v>53519</v>
      </c>
      <c r="E24" s="156">
        <v>91303</v>
      </c>
      <c r="F24" s="157">
        <v>61629</v>
      </c>
      <c r="G24" s="154">
        <v>47672</v>
      </c>
      <c r="H24" s="158">
        <v>1938</v>
      </c>
    </row>
    <row r="25" spans="1:8" ht="12" customHeight="1">
      <c r="A25" s="296" t="s">
        <v>209</v>
      </c>
      <c r="B25" s="297"/>
      <c r="C25" s="297"/>
      <c r="D25" s="297"/>
      <c r="E25" s="297"/>
      <c r="F25" s="297"/>
      <c r="G25" s="297"/>
      <c r="H25" s="298"/>
    </row>
    <row r="26" spans="1:8" ht="12" customHeight="1" thickBot="1">
      <c r="A26" s="299"/>
      <c r="B26" s="300"/>
      <c r="C26" s="300"/>
      <c r="D26" s="300"/>
      <c r="E26" s="300"/>
      <c r="F26" s="300"/>
      <c r="G26" s="300"/>
      <c r="H26" s="301"/>
    </row>
    <row r="27" spans="1:8" ht="24.75" customHeight="1">
      <c r="A27" s="324" t="s">
        <v>265</v>
      </c>
      <c r="B27" s="325"/>
      <c r="C27" s="325"/>
      <c r="D27" s="325"/>
      <c r="E27" s="325"/>
      <c r="F27" s="325"/>
      <c r="G27" s="325"/>
      <c r="H27" s="326"/>
    </row>
    <row r="28" spans="1:8" ht="12.75">
      <c r="A28" s="141" t="s">
        <v>266</v>
      </c>
      <c r="B28" s="134"/>
      <c r="C28" s="134"/>
      <c r="D28" s="134"/>
      <c r="E28" s="134"/>
      <c r="F28" s="134"/>
      <c r="G28" s="134"/>
      <c r="H28" s="135"/>
    </row>
    <row r="29" spans="1:8" ht="12.75">
      <c r="A29" s="142" t="s">
        <v>267</v>
      </c>
      <c r="B29" s="143"/>
      <c r="C29" s="143"/>
      <c r="D29" s="143"/>
      <c r="E29" s="143"/>
      <c r="F29" s="143"/>
      <c r="G29" s="143"/>
      <c r="H29" s="144"/>
    </row>
    <row r="30" spans="1:8" ht="15">
      <c r="A30" s="289" t="s">
        <v>268</v>
      </c>
      <c r="B30" s="290"/>
      <c r="C30" s="290"/>
      <c r="D30" s="290"/>
      <c r="E30" s="290"/>
      <c r="F30" s="290"/>
      <c r="G30" s="290"/>
      <c r="H30" s="291"/>
    </row>
    <row r="31" spans="1:8" ht="64.5" customHeight="1">
      <c r="A31" s="327" t="s">
        <v>269</v>
      </c>
      <c r="B31" s="328"/>
      <c r="C31" s="328"/>
      <c r="D31" s="328"/>
      <c r="E31" s="328"/>
      <c r="F31" s="328"/>
      <c r="G31" s="328"/>
      <c r="H31" s="329"/>
    </row>
    <row r="32" spans="1:8" ht="24.75" customHeight="1">
      <c r="A32" s="312" t="s">
        <v>270</v>
      </c>
      <c r="B32" s="313"/>
      <c r="C32" s="313"/>
      <c r="D32" s="313"/>
      <c r="E32" s="313"/>
      <c r="F32" s="313"/>
      <c r="G32" s="313"/>
      <c r="H32" s="314"/>
    </row>
    <row r="33" spans="1:8" ht="24.75" customHeight="1">
      <c r="A33" s="315" t="s">
        <v>271</v>
      </c>
      <c r="B33" s="316"/>
      <c r="C33" s="316"/>
      <c r="D33" s="316"/>
      <c r="E33" s="316"/>
      <c r="F33" s="316"/>
      <c r="G33" s="316"/>
      <c r="H33" s="317"/>
    </row>
  </sheetData>
  <mergeCells count="28">
    <mergeCell ref="A9:H9"/>
    <mergeCell ref="A2:H2"/>
    <mergeCell ref="A3:H3"/>
    <mergeCell ref="A4:H4"/>
    <mergeCell ref="A5:H5"/>
    <mergeCell ref="A32:H32"/>
    <mergeCell ref="A33:H33"/>
    <mergeCell ref="A1:H1"/>
    <mergeCell ref="A10:H10"/>
    <mergeCell ref="A11:H11"/>
    <mergeCell ref="A27:H27"/>
    <mergeCell ref="A31:H31"/>
    <mergeCell ref="A6:H6"/>
    <mergeCell ref="A7:H7"/>
    <mergeCell ref="A8:H8"/>
    <mergeCell ref="A20:A22"/>
    <mergeCell ref="A14:A15"/>
    <mergeCell ref="B14:B15"/>
    <mergeCell ref="C14:D14"/>
    <mergeCell ref="A12:H12"/>
    <mergeCell ref="G14:H14"/>
    <mergeCell ref="A16:A18"/>
    <mergeCell ref="A19:B19"/>
    <mergeCell ref="E14:F14"/>
    <mergeCell ref="A30:H30"/>
    <mergeCell ref="A23:B23"/>
    <mergeCell ref="A24:B24"/>
    <mergeCell ref="A25:H26"/>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12"/>
  <sheetViews>
    <sheetView zoomScale="140" zoomScaleNormal="140" workbookViewId="0" topLeftCell="A1">
      <selection activeCell="F19" sqref="F19"/>
    </sheetView>
  </sheetViews>
  <sheetFormatPr defaultColWidth="11.421875" defaultRowHeight="12.75"/>
  <cols>
    <col min="1" max="1" width="5.421875" style="3" customWidth="1"/>
    <col min="2" max="2" width="8.421875" style="3" customWidth="1"/>
    <col min="3" max="3" width="7.28125" style="3" customWidth="1"/>
    <col min="4" max="4" width="7.8515625" style="3" customWidth="1"/>
    <col min="5" max="5" width="6.57421875" style="3" bestFit="1" customWidth="1"/>
    <col min="6" max="6" width="7.421875" style="3" customWidth="1"/>
    <col min="7" max="7" width="6.57421875" style="3" bestFit="1" customWidth="1"/>
    <col min="8" max="8" width="7.8515625" style="3" customWidth="1"/>
    <col min="9" max="10" width="8.28125" style="3" bestFit="1" customWidth="1"/>
    <col min="11" max="11" width="6.421875" style="3" bestFit="1" customWidth="1"/>
    <col min="12" max="16384" width="11.421875" style="3" customWidth="1"/>
  </cols>
  <sheetData>
    <row r="1" ht="12">
      <c r="A1" s="79" t="s">
        <v>273</v>
      </c>
    </row>
    <row r="2" ht="12" thickBot="1">
      <c r="A2" s="10"/>
    </row>
    <row r="3" spans="1:10" ht="12" thickTop="1">
      <c r="A3" s="234"/>
      <c r="B3" s="232" t="s">
        <v>26</v>
      </c>
      <c r="C3" s="232"/>
      <c r="D3" s="232"/>
      <c r="E3" s="232" t="s">
        <v>2</v>
      </c>
      <c r="F3" s="232"/>
      <c r="G3" s="232"/>
      <c r="H3" s="232" t="s">
        <v>3</v>
      </c>
      <c r="I3" s="232"/>
      <c r="J3" s="233"/>
    </row>
    <row r="4" spans="1:10" ht="33.75">
      <c r="A4" s="235"/>
      <c r="B4" s="76" t="s">
        <v>29</v>
      </c>
      <c r="C4" s="76" t="s">
        <v>27</v>
      </c>
      <c r="D4" s="75" t="s">
        <v>30</v>
      </c>
      <c r="E4" s="76" t="s">
        <v>29</v>
      </c>
      <c r="F4" s="76" t="s">
        <v>27</v>
      </c>
      <c r="G4" s="75" t="s">
        <v>31</v>
      </c>
      <c r="H4" s="76" t="s">
        <v>29</v>
      </c>
      <c r="I4" s="76" t="s">
        <v>27</v>
      </c>
      <c r="J4" s="80" t="s">
        <v>30</v>
      </c>
    </row>
    <row r="5" spans="1:10" ht="11.25">
      <c r="A5" s="3" t="s">
        <v>28</v>
      </c>
      <c r="B5" s="17">
        <v>86.36227536717944</v>
      </c>
      <c r="C5" s="17">
        <v>92.73795498232778</v>
      </c>
      <c r="D5" s="17">
        <v>86.66836849747442</v>
      </c>
      <c r="E5" s="18">
        <v>86.2977427744661</v>
      </c>
      <c r="F5" s="18">
        <v>92.5</v>
      </c>
      <c r="G5" s="18">
        <v>86.6</v>
      </c>
      <c r="H5" s="18">
        <v>86.350878831</v>
      </c>
      <c r="I5" s="18">
        <v>92.4564222308</v>
      </c>
      <c r="J5" s="18">
        <v>86.635360956</v>
      </c>
    </row>
    <row r="6" spans="1:10" ht="11.25">
      <c r="A6" s="3" t="s">
        <v>8</v>
      </c>
      <c r="B6" s="17">
        <v>13.63772463282057</v>
      </c>
      <c r="C6" s="17">
        <v>7.262045017672227</v>
      </c>
      <c r="D6" s="17">
        <v>13.331631502525582</v>
      </c>
      <c r="E6" s="18">
        <v>13.702257225533899</v>
      </c>
      <c r="F6" s="18">
        <v>7.5</v>
      </c>
      <c r="G6" s="18">
        <v>13.4</v>
      </c>
      <c r="H6" s="18">
        <v>13.649121169</v>
      </c>
      <c r="I6" s="18">
        <v>7.5435777692</v>
      </c>
      <c r="J6" s="18">
        <v>13.364639044</v>
      </c>
    </row>
    <row r="7" spans="1:10" ht="11.25">
      <c r="A7" s="12" t="s">
        <v>7</v>
      </c>
      <c r="B7" s="19">
        <v>100</v>
      </c>
      <c r="C7" s="19">
        <v>100</v>
      </c>
      <c r="D7" s="19">
        <v>100</v>
      </c>
      <c r="E7" s="19">
        <v>100</v>
      </c>
      <c r="F7" s="19">
        <v>100</v>
      </c>
      <c r="G7" s="19">
        <v>100</v>
      </c>
      <c r="H7" s="19">
        <v>100</v>
      </c>
      <c r="I7" s="19">
        <v>100</v>
      </c>
      <c r="J7" s="20">
        <v>100</v>
      </c>
    </row>
    <row r="8" spans="1:11" s="15" customFormat="1" ht="12.75">
      <c r="A8" s="227" t="s">
        <v>25</v>
      </c>
      <c r="B8" s="228"/>
      <c r="C8" s="228"/>
      <c r="D8" s="228"/>
      <c r="E8" s="228"/>
      <c r="F8" s="228"/>
      <c r="G8" s="228"/>
      <c r="H8" s="228"/>
      <c r="I8" s="228"/>
      <c r="J8" s="228"/>
      <c r="K8" s="14" t="s">
        <v>247</v>
      </c>
    </row>
    <row r="9" spans="1:21" s="21" customFormat="1" ht="11.25" customHeight="1">
      <c r="A9" s="229" t="s">
        <v>32</v>
      </c>
      <c r="B9" s="230"/>
      <c r="C9" s="230"/>
      <c r="D9" s="230"/>
      <c r="E9" s="230"/>
      <c r="F9" s="230"/>
      <c r="G9" s="230"/>
      <c r="H9" s="230"/>
      <c r="I9" s="230"/>
      <c r="J9" s="230"/>
      <c r="K9" s="13"/>
      <c r="L9" s="13"/>
      <c r="M9" s="13"/>
      <c r="N9" s="13"/>
      <c r="O9" s="13"/>
      <c r="P9" s="13"/>
      <c r="Q9" s="13"/>
      <c r="R9" s="13"/>
      <c r="S9" s="13"/>
      <c r="T9" s="13"/>
      <c r="U9" s="13"/>
    </row>
    <row r="10" spans="1:10" ht="12" thickBot="1">
      <c r="A10" s="231"/>
      <c r="B10" s="231"/>
      <c r="C10" s="231"/>
      <c r="D10" s="231"/>
      <c r="E10" s="231"/>
      <c r="F10" s="231"/>
      <c r="G10" s="231"/>
      <c r="H10" s="231"/>
      <c r="I10" s="231"/>
      <c r="J10" s="231"/>
    </row>
    <row r="12" ht="11.25">
      <c r="A12" s="16"/>
    </row>
  </sheetData>
  <mergeCells count="6">
    <mergeCell ref="A8:J8"/>
    <mergeCell ref="A9:J10"/>
    <mergeCell ref="B3:D3"/>
    <mergeCell ref="E3:G3"/>
    <mergeCell ref="H3:J3"/>
    <mergeCell ref="A3:A4"/>
  </mergeCells>
  <printOptions/>
  <pageMargins left="0.75" right="0.75" top="1" bottom="1" header="0.4921259845" footer="0.4921259845"/>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V24"/>
  <sheetViews>
    <sheetView zoomScale="140" zoomScaleNormal="140" workbookViewId="0" topLeftCell="A1">
      <selection activeCell="F31" sqref="F31"/>
    </sheetView>
  </sheetViews>
  <sheetFormatPr defaultColWidth="11.421875" defaultRowHeight="12.75"/>
  <cols>
    <col min="1" max="1" width="9.00390625" style="3" customWidth="1"/>
    <col min="2" max="2" width="5.421875" style="3" bestFit="1" customWidth="1"/>
    <col min="3" max="3" width="8.7109375" style="3" customWidth="1"/>
    <col min="4" max="4" width="8.57421875" style="3" customWidth="1"/>
    <col min="5" max="5" width="8.7109375" style="3" customWidth="1"/>
    <col min="6" max="6" width="9.28125" style="3" customWidth="1"/>
    <col min="7" max="7" width="10.8515625" style="3" customWidth="1"/>
    <col min="8" max="8" width="12.7109375" style="3" customWidth="1"/>
    <col min="9" max="16384" width="11.421875" style="3" customWidth="1"/>
  </cols>
  <sheetData>
    <row r="1" ht="12">
      <c r="A1" s="79" t="s">
        <v>275</v>
      </c>
    </row>
    <row r="2" ht="12" thickBot="1">
      <c r="A2" s="3" t="s">
        <v>33</v>
      </c>
    </row>
    <row r="3" spans="1:7" ht="12" thickTop="1">
      <c r="A3" s="71"/>
      <c r="B3" s="72"/>
      <c r="C3" s="73" t="s">
        <v>34</v>
      </c>
      <c r="D3" s="73" t="s">
        <v>35</v>
      </c>
      <c r="E3" s="73" t="s">
        <v>36</v>
      </c>
      <c r="F3" s="73" t="s">
        <v>37</v>
      </c>
      <c r="G3" s="74" t="s">
        <v>7</v>
      </c>
    </row>
    <row r="4" spans="1:7" ht="11.25">
      <c r="A4" s="236" t="s">
        <v>2</v>
      </c>
      <c r="B4" s="3" t="s">
        <v>28</v>
      </c>
      <c r="C4" s="23">
        <v>72107</v>
      </c>
      <c r="D4" s="23">
        <v>716211</v>
      </c>
      <c r="E4" s="23">
        <v>722152</v>
      </c>
      <c r="F4" s="23">
        <v>736163</v>
      </c>
      <c r="G4" s="23">
        <v>2246633</v>
      </c>
    </row>
    <row r="5" spans="1:7" ht="11.25">
      <c r="A5" s="236"/>
      <c r="B5" s="3" t="s">
        <v>38</v>
      </c>
      <c r="C5" s="23">
        <v>22638</v>
      </c>
      <c r="D5" s="23">
        <v>95878</v>
      </c>
      <c r="E5" s="23">
        <v>96547</v>
      </c>
      <c r="F5" s="23">
        <v>100152</v>
      </c>
      <c r="G5" s="23">
        <v>315215</v>
      </c>
    </row>
    <row r="6" spans="1:7" ht="11.25">
      <c r="A6" s="236"/>
      <c r="B6" s="12" t="s">
        <v>39</v>
      </c>
      <c r="C6" s="24">
        <v>94745</v>
      </c>
      <c r="D6" s="24">
        <v>812089</v>
      </c>
      <c r="E6" s="24">
        <v>818699</v>
      </c>
      <c r="F6" s="24">
        <v>836315</v>
      </c>
      <c r="G6" s="25">
        <v>2561848</v>
      </c>
    </row>
    <row r="7" spans="1:9" ht="11.25">
      <c r="A7" s="236" t="s">
        <v>3</v>
      </c>
      <c r="B7" s="3" t="s">
        <v>28</v>
      </c>
      <c r="C7" s="23">
        <v>69206</v>
      </c>
      <c r="D7" s="23">
        <v>713386</v>
      </c>
      <c r="E7" s="23">
        <v>731711</v>
      </c>
      <c r="F7" s="23">
        <v>729677</v>
      </c>
      <c r="G7" s="23">
        <v>2243980</v>
      </c>
      <c r="H7" s="22"/>
      <c r="I7" s="22"/>
    </row>
    <row r="8" spans="1:9" ht="11.25">
      <c r="A8" s="236"/>
      <c r="B8" s="3" t="s">
        <v>38</v>
      </c>
      <c r="C8" s="23">
        <v>21878</v>
      </c>
      <c r="D8" s="23">
        <v>94755</v>
      </c>
      <c r="E8" s="23">
        <v>97781</v>
      </c>
      <c r="F8" s="23">
        <v>98626</v>
      </c>
      <c r="G8" s="23">
        <v>313040</v>
      </c>
      <c r="H8" s="22"/>
      <c r="I8" s="22"/>
    </row>
    <row r="9" spans="1:9" ht="11.25">
      <c r="A9" s="236"/>
      <c r="B9" s="12" t="s">
        <v>39</v>
      </c>
      <c r="C9" s="24">
        <v>91084</v>
      </c>
      <c r="D9" s="24">
        <v>808141</v>
      </c>
      <c r="E9" s="24">
        <v>829492</v>
      </c>
      <c r="F9" s="24">
        <v>828303</v>
      </c>
      <c r="G9" s="25">
        <v>2557020</v>
      </c>
      <c r="H9" s="22"/>
      <c r="I9" s="22"/>
    </row>
    <row r="10" spans="1:22" s="21" customFormat="1" ht="11.25" customHeight="1">
      <c r="A10" s="237" t="s">
        <v>32</v>
      </c>
      <c r="B10" s="238"/>
      <c r="C10" s="238"/>
      <c r="D10" s="238"/>
      <c r="E10" s="238"/>
      <c r="F10" s="238"/>
      <c r="G10" s="238"/>
      <c r="H10" s="13"/>
      <c r="I10" s="13"/>
      <c r="J10" s="13"/>
      <c r="K10" s="13"/>
      <c r="L10" s="13"/>
      <c r="M10" s="13"/>
      <c r="N10" s="13"/>
      <c r="O10" s="13"/>
      <c r="P10" s="13"/>
      <c r="Q10" s="13"/>
      <c r="R10" s="13"/>
      <c r="S10" s="13"/>
      <c r="T10" s="13"/>
      <c r="U10" s="13"/>
      <c r="V10" s="13"/>
    </row>
    <row r="11" spans="1:7" ht="12" thickBot="1">
      <c r="A11" s="239"/>
      <c r="B11" s="239"/>
      <c r="C11" s="239"/>
      <c r="D11" s="239"/>
      <c r="E11" s="239"/>
      <c r="F11" s="239"/>
      <c r="G11" s="239"/>
    </row>
    <row r="14" ht="12">
      <c r="A14" s="79" t="s">
        <v>274</v>
      </c>
    </row>
    <row r="15" ht="12" thickBot="1">
      <c r="A15" s="3" t="s">
        <v>33</v>
      </c>
    </row>
    <row r="16" spans="1:8" ht="12" thickTop="1">
      <c r="A16" s="71"/>
      <c r="B16" s="72"/>
      <c r="C16" s="73" t="s">
        <v>40</v>
      </c>
      <c r="D16" s="73" t="s">
        <v>41</v>
      </c>
      <c r="E16" s="73" t="s">
        <v>42</v>
      </c>
      <c r="F16" s="73" t="s">
        <v>43</v>
      </c>
      <c r="G16" s="73" t="s">
        <v>44</v>
      </c>
      <c r="H16" s="74" t="s">
        <v>7</v>
      </c>
    </row>
    <row r="17" spans="1:8" ht="11.25">
      <c r="A17" s="236" t="s">
        <v>2</v>
      </c>
      <c r="B17" s="3" t="s">
        <v>28</v>
      </c>
      <c r="C17" s="23">
        <v>723931</v>
      </c>
      <c r="D17" s="23">
        <v>719110</v>
      </c>
      <c r="E17" s="23">
        <v>692132</v>
      </c>
      <c r="F17" s="23">
        <v>689524</v>
      </c>
      <c r="G17" s="23">
        <v>696023</v>
      </c>
      <c r="H17" s="23">
        <v>3520720</v>
      </c>
    </row>
    <row r="18" spans="1:8" ht="11.25">
      <c r="A18" s="236"/>
      <c r="B18" s="3" t="s">
        <v>38</v>
      </c>
      <c r="C18" s="23">
        <v>111656</v>
      </c>
      <c r="D18" s="23">
        <v>113518</v>
      </c>
      <c r="E18" s="23">
        <v>114864</v>
      </c>
      <c r="F18" s="23">
        <v>118182</v>
      </c>
      <c r="G18" s="23">
        <v>123151</v>
      </c>
      <c r="H18" s="23">
        <v>581371</v>
      </c>
    </row>
    <row r="19" spans="1:8" ht="11.25">
      <c r="A19" s="236"/>
      <c r="B19" s="12" t="s">
        <v>39</v>
      </c>
      <c r="C19" s="24">
        <v>835587</v>
      </c>
      <c r="D19" s="24">
        <v>832628</v>
      </c>
      <c r="E19" s="24">
        <v>806996</v>
      </c>
      <c r="F19" s="24">
        <v>807706</v>
      </c>
      <c r="G19" s="24">
        <v>819174</v>
      </c>
      <c r="H19" s="25">
        <v>4102091</v>
      </c>
    </row>
    <row r="20" spans="1:8" ht="11.25">
      <c r="A20" s="236" t="s">
        <v>3</v>
      </c>
      <c r="B20" s="3" t="s">
        <v>28</v>
      </c>
      <c r="C20" s="23">
        <v>742464</v>
      </c>
      <c r="D20" s="23">
        <v>724359</v>
      </c>
      <c r="E20" s="23">
        <v>695278</v>
      </c>
      <c r="F20" s="23">
        <v>684010</v>
      </c>
      <c r="G20" s="23">
        <v>687707</v>
      </c>
      <c r="H20" s="23">
        <v>3533818</v>
      </c>
    </row>
    <row r="21" spans="1:8" ht="11.25">
      <c r="A21" s="236"/>
      <c r="B21" s="3" t="s">
        <v>38</v>
      </c>
      <c r="C21" s="23">
        <v>113648</v>
      </c>
      <c r="D21" s="23">
        <v>114621</v>
      </c>
      <c r="E21" s="23">
        <v>114658</v>
      </c>
      <c r="F21" s="23">
        <v>117414</v>
      </c>
      <c r="G21" s="23">
        <v>121514</v>
      </c>
      <c r="H21" s="23">
        <v>581855</v>
      </c>
    </row>
    <row r="22" spans="1:8" ht="11.25">
      <c r="A22" s="236"/>
      <c r="B22" s="12" t="s">
        <v>39</v>
      </c>
      <c r="C22" s="24">
        <v>856112</v>
      </c>
      <c r="D22" s="24">
        <v>838980</v>
      </c>
      <c r="E22" s="24">
        <v>809936</v>
      </c>
      <c r="F22" s="24">
        <v>801424</v>
      </c>
      <c r="G22" s="24">
        <v>809221</v>
      </c>
      <c r="H22" s="25">
        <v>4115673</v>
      </c>
    </row>
    <row r="23" spans="1:8" ht="11.25">
      <c r="A23" s="237" t="s">
        <v>32</v>
      </c>
      <c r="B23" s="238"/>
      <c r="C23" s="238"/>
      <c r="D23" s="238"/>
      <c r="E23" s="238"/>
      <c r="F23" s="238"/>
      <c r="G23" s="238"/>
      <c r="H23" s="238"/>
    </row>
    <row r="24" spans="1:8" ht="12" thickBot="1">
      <c r="A24" s="239"/>
      <c r="B24" s="239"/>
      <c r="C24" s="239"/>
      <c r="D24" s="239"/>
      <c r="E24" s="239"/>
      <c r="F24" s="239"/>
      <c r="G24" s="239"/>
      <c r="H24" s="239"/>
    </row>
  </sheetData>
  <mergeCells count="6">
    <mergeCell ref="A20:A22"/>
    <mergeCell ref="A23:H24"/>
    <mergeCell ref="A4:A6"/>
    <mergeCell ref="A7:A9"/>
    <mergeCell ref="A10:G11"/>
    <mergeCell ref="A17:A19"/>
  </mergeCells>
  <printOptions/>
  <pageMargins left="0.75" right="0.75" top="1" bottom="1" header="0.4921259845" footer="0.4921259845"/>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Y136"/>
  <sheetViews>
    <sheetView tabSelected="1" workbookViewId="0" topLeftCell="A103">
      <selection activeCell="K128" sqref="K128"/>
    </sheetView>
  </sheetViews>
  <sheetFormatPr defaultColWidth="11.421875" defaultRowHeight="12.75"/>
  <cols>
    <col min="1" max="1" width="20.7109375" style="1" customWidth="1"/>
    <col min="2" max="2" width="11.28125" style="1" bestFit="1" customWidth="1"/>
    <col min="3" max="3" width="9.57421875" style="1" bestFit="1" customWidth="1"/>
    <col min="4" max="4" width="8.00390625" style="1" customWidth="1"/>
    <col min="5" max="5" width="9.57421875" style="1" bestFit="1" customWidth="1"/>
    <col min="6" max="6" width="8.7109375" style="1" customWidth="1"/>
    <col min="7" max="7" width="11.28125" style="1" bestFit="1" customWidth="1"/>
    <col min="8" max="8" width="9.57421875" style="1" bestFit="1" customWidth="1"/>
    <col min="9" max="9" width="7.57421875" style="1" customWidth="1"/>
    <col min="10" max="10" width="9.57421875" style="1" bestFit="1" customWidth="1"/>
    <col min="11" max="19" width="11.421875" style="29" customWidth="1"/>
    <col min="20" max="16384" width="11.421875" style="1" customWidth="1"/>
  </cols>
  <sheetData>
    <row r="1" ht="12.75" thickBot="1">
      <c r="A1" s="199" t="s">
        <v>279</v>
      </c>
    </row>
    <row r="2" spans="1:10" ht="13.5" customHeight="1" thickTop="1">
      <c r="A2" s="242"/>
      <c r="B2" s="232" t="s">
        <v>45</v>
      </c>
      <c r="C2" s="232"/>
      <c r="D2" s="232"/>
      <c r="E2" s="232"/>
      <c r="F2" s="232"/>
      <c r="G2" s="232"/>
      <c r="H2" s="232"/>
      <c r="I2" s="232"/>
      <c r="J2" s="233"/>
    </row>
    <row r="3" spans="1:10" ht="12.75" customHeight="1">
      <c r="A3" s="211"/>
      <c r="B3" s="209" t="s">
        <v>39</v>
      </c>
      <c r="C3" s="209"/>
      <c r="D3" s="209"/>
      <c r="E3" s="243"/>
      <c r="F3" s="244" t="s">
        <v>272</v>
      </c>
      <c r="G3" s="222" t="s">
        <v>46</v>
      </c>
      <c r="H3" s="209"/>
      <c r="I3" s="209"/>
      <c r="J3" s="243"/>
    </row>
    <row r="4" spans="1:10" ht="11.25" customHeight="1">
      <c r="A4" s="211"/>
      <c r="B4" s="225" t="s">
        <v>5</v>
      </c>
      <c r="C4" s="225" t="s">
        <v>24</v>
      </c>
      <c r="D4" s="225" t="s">
        <v>6</v>
      </c>
      <c r="E4" s="240" t="s">
        <v>7</v>
      </c>
      <c r="F4" s="244"/>
      <c r="G4" s="246" t="s">
        <v>5</v>
      </c>
      <c r="H4" s="225" t="s">
        <v>24</v>
      </c>
      <c r="I4" s="225" t="s">
        <v>6</v>
      </c>
      <c r="J4" s="240" t="s">
        <v>7</v>
      </c>
    </row>
    <row r="5" spans="1:10" ht="18" customHeight="1">
      <c r="A5" s="210"/>
      <c r="B5" s="226"/>
      <c r="C5" s="226"/>
      <c r="D5" s="226"/>
      <c r="E5" s="241"/>
      <c r="F5" s="245"/>
      <c r="G5" s="247"/>
      <c r="H5" s="226"/>
      <c r="I5" s="226"/>
      <c r="J5" s="241"/>
    </row>
    <row r="6" spans="1:10" ht="11.25">
      <c r="A6" s="27" t="s">
        <v>47</v>
      </c>
      <c r="B6" s="30">
        <v>5301</v>
      </c>
      <c r="C6" s="30">
        <v>9073</v>
      </c>
      <c r="D6" s="30">
        <v>96</v>
      </c>
      <c r="E6" s="30">
        <v>14470</v>
      </c>
      <c r="F6" s="165">
        <v>-1.2488910120794376</v>
      </c>
      <c r="G6" s="30">
        <v>5065</v>
      </c>
      <c r="H6" s="30">
        <v>8576</v>
      </c>
      <c r="I6" s="30">
        <v>96</v>
      </c>
      <c r="J6" s="30">
        <v>13737</v>
      </c>
    </row>
    <row r="7" spans="1:10" ht="11.25">
      <c r="A7" s="27" t="s">
        <v>48</v>
      </c>
      <c r="B7" s="30">
        <v>4620</v>
      </c>
      <c r="C7" s="30">
        <v>7892</v>
      </c>
      <c r="D7" s="30">
        <v>56</v>
      </c>
      <c r="E7" s="30">
        <v>12568</v>
      </c>
      <c r="F7" s="165">
        <v>0.3914050643022605</v>
      </c>
      <c r="G7" s="30">
        <v>4270</v>
      </c>
      <c r="H7" s="30">
        <v>7198</v>
      </c>
      <c r="I7" s="30">
        <v>56</v>
      </c>
      <c r="J7" s="30">
        <v>11524</v>
      </c>
    </row>
    <row r="8" spans="1:10" ht="11.25">
      <c r="A8" s="27" t="s">
        <v>126</v>
      </c>
      <c r="B8" s="30">
        <v>76389</v>
      </c>
      <c r="C8" s="30">
        <v>122401</v>
      </c>
      <c r="D8" s="30">
        <v>1295</v>
      </c>
      <c r="E8" s="30">
        <v>200085</v>
      </c>
      <c r="F8" s="165">
        <v>0.8101694402877915</v>
      </c>
      <c r="G8" s="30">
        <v>68360</v>
      </c>
      <c r="H8" s="30">
        <v>107666</v>
      </c>
      <c r="I8" s="30">
        <v>1222</v>
      </c>
      <c r="J8" s="30">
        <v>177248</v>
      </c>
    </row>
    <row r="9" spans="1:10" ht="11.25">
      <c r="A9" s="27" t="s">
        <v>49</v>
      </c>
      <c r="B9" s="30">
        <v>21255</v>
      </c>
      <c r="C9" s="30">
        <v>34907</v>
      </c>
      <c r="D9" s="30">
        <v>396</v>
      </c>
      <c r="E9" s="30">
        <v>56558</v>
      </c>
      <c r="F9" s="165">
        <v>0.28725441520675227</v>
      </c>
      <c r="G9" s="30">
        <v>19122</v>
      </c>
      <c r="H9" s="30">
        <v>30866</v>
      </c>
      <c r="I9" s="30">
        <v>388</v>
      </c>
      <c r="J9" s="30">
        <v>50376</v>
      </c>
    </row>
    <row r="10" spans="1:10" ht="11.25">
      <c r="A10" s="31" t="s">
        <v>127</v>
      </c>
      <c r="B10" s="24">
        <v>107565</v>
      </c>
      <c r="C10" s="24">
        <v>174273</v>
      </c>
      <c r="D10" s="24">
        <v>1843</v>
      </c>
      <c r="E10" s="25">
        <v>283681</v>
      </c>
      <c r="F10" s="166">
        <v>0.5800492829158468</v>
      </c>
      <c r="G10" s="159">
        <v>96817</v>
      </c>
      <c r="H10" s="24">
        <v>154306</v>
      </c>
      <c r="I10" s="24">
        <v>1762</v>
      </c>
      <c r="J10" s="25">
        <v>252885</v>
      </c>
    </row>
    <row r="11" spans="1:10" ht="11.25">
      <c r="A11" s="27" t="s">
        <v>50</v>
      </c>
      <c r="B11" s="30">
        <v>21432</v>
      </c>
      <c r="C11" s="30">
        <v>35122</v>
      </c>
      <c r="D11" s="30">
        <v>518</v>
      </c>
      <c r="E11" s="30">
        <v>57072</v>
      </c>
      <c r="F11" s="165">
        <v>-0.8529784757569967</v>
      </c>
      <c r="G11" s="30">
        <v>20016</v>
      </c>
      <c r="H11" s="30">
        <v>32266</v>
      </c>
      <c r="I11" s="30">
        <v>518</v>
      </c>
      <c r="J11" s="30">
        <v>52800</v>
      </c>
    </row>
    <row r="12" spans="1:10" ht="11.25">
      <c r="A12" s="27" t="s">
        <v>51</v>
      </c>
      <c r="B12" s="30">
        <v>34274</v>
      </c>
      <c r="C12" s="30">
        <v>56003</v>
      </c>
      <c r="D12" s="30">
        <v>679</v>
      </c>
      <c r="E12" s="30">
        <v>90956</v>
      </c>
      <c r="F12" s="165">
        <v>-0.13833688324806218</v>
      </c>
      <c r="G12" s="30">
        <v>32711</v>
      </c>
      <c r="H12" s="30">
        <v>52153</v>
      </c>
      <c r="I12" s="30">
        <v>651</v>
      </c>
      <c r="J12" s="30">
        <v>85515</v>
      </c>
    </row>
    <row r="13" spans="1:10" ht="11.25">
      <c r="A13" s="27" t="s">
        <v>52</v>
      </c>
      <c r="B13" s="30">
        <v>21711</v>
      </c>
      <c r="C13" s="30">
        <v>35279</v>
      </c>
      <c r="D13" s="30">
        <v>629</v>
      </c>
      <c r="E13" s="30">
        <v>57619</v>
      </c>
      <c r="F13" s="165">
        <v>-1.4874591803586998</v>
      </c>
      <c r="G13" s="30">
        <v>18999</v>
      </c>
      <c r="H13" s="30">
        <v>30103</v>
      </c>
      <c r="I13" s="30">
        <v>596</v>
      </c>
      <c r="J13" s="30">
        <v>49698</v>
      </c>
    </row>
    <row r="14" spans="1:10" ht="11.25">
      <c r="A14" s="31" t="s">
        <v>128</v>
      </c>
      <c r="B14" s="24">
        <v>77417</v>
      </c>
      <c r="C14" s="24">
        <v>126404</v>
      </c>
      <c r="D14" s="24">
        <v>1826</v>
      </c>
      <c r="E14" s="25">
        <v>205647</v>
      </c>
      <c r="F14" s="166">
        <v>-0.7178927650699547</v>
      </c>
      <c r="G14" s="159">
        <v>71726</v>
      </c>
      <c r="H14" s="24">
        <v>114522</v>
      </c>
      <c r="I14" s="24">
        <v>1765</v>
      </c>
      <c r="J14" s="25">
        <v>188013</v>
      </c>
    </row>
    <row r="15" spans="1:10" ht="11.25">
      <c r="A15" s="27" t="s">
        <v>53</v>
      </c>
      <c r="B15" s="30">
        <v>21240</v>
      </c>
      <c r="C15" s="30">
        <v>33495</v>
      </c>
      <c r="D15" s="30">
        <v>375</v>
      </c>
      <c r="E15" s="30">
        <v>55110</v>
      </c>
      <c r="F15" s="165">
        <v>1.290251433612704</v>
      </c>
      <c r="G15" s="30">
        <v>19685</v>
      </c>
      <c r="H15" s="30">
        <v>30648</v>
      </c>
      <c r="I15" s="30">
        <v>352</v>
      </c>
      <c r="J15" s="30">
        <v>50685</v>
      </c>
    </row>
    <row r="16" spans="1:10" ht="11.25">
      <c r="A16" s="27" t="s">
        <v>54</v>
      </c>
      <c r="B16" s="30">
        <v>9490</v>
      </c>
      <c r="C16" s="30">
        <v>15871</v>
      </c>
      <c r="D16" s="30">
        <v>206</v>
      </c>
      <c r="E16" s="30">
        <v>25567</v>
      </c>
      <c r="F16" s="165">
        <v>-1.2132452378192498</v>
      </c>
      <c r="G16" s="30">
        <v>8640</v>
      </c>
      <c r="H16" s="30">
        <v>14153</v>
      </c>
      <c r="I16" s="30">
        <v>206</v>
      </c>
      <c r="J16" s="30">
        <v>22999</v>
      </c>
    </row>
    <row r="17" spans="1:10" ht="11.25">
      <c r="A17" s="27" t="s">
        <v>129</v>
      </c>
      <c r="B17" s="30">
        <v>9018</v>
      </c>
      <c r="C17" s="30">
        <v>15048</v>
      </c>
      <c r="D17" s="30">
        <v>187</v>
      </c>
      <c r="E17" s="30">
        <v>24253</v>
      </c>
      <c r="F17" s="165">
        <v>-0.8949002942137954</v>
      </c>
      <c r="G17" s="30">
        <v>8646</v>
      </c>
      <c r="H17" s="30">
        <v>14237</v>
      </c>
      <c r="I17" s="30">
        <v>187</v>
      </c>
      <c r="J17" s="30">
        <v>23070</v>
      </c>
    </row>
    <row r="18" spans="1:10" ht="11.25">
      <c r="A18" s="27" t="s">
        <v>55</v>
      </c>
      <c r="B18" s="30">
        <v>5492</v>
      </c>
      <c r="C18" s="30">
        <v>8790</v>
      </c>
      <c r="D18" s="30">
        <v>119</v>
      </c>
      <c r="E18" s="30">
        <v>14401</v>
      </c>
      <c r="F18" s="165">
        <v>0.013889853462045975</v>
      </c>
      <c r="G18" s="30">
        <v>5087</v>
      </c>
      <c r="H18" s="30">
        <v>7848</v>
      </c>
      <c r="I18" s="30">
        <v>119</v>
      </c>
      <c r="J18" s="30">
        <v>13054</v>
      </c>
    </row>
    <row r="19" spans="1:10" ht="11.25">
      <c r="A19" s="32" t="s">
        <v>130</v>
      </c>
      <c r="B19" s="33">
        <v>45240</v>
      </c>
      <c r="C19" s="33">
        <v>73204</v>
      </c>
      <c r="D19" s="33">
        <v>887</v>
      </c>
      <c r="E19" s="33">
        <v>119331</v>
      </c>
      <c r="F19" s="166">
        <v>0.14350453172205438</v>
      </c>
      <c r="G19" s="33">
        <v>42058</v>
      </c>
      <c r="H19" s="33">
        <v>66886</v>
      </c>
      <c r="I19" s="33">
        <v>864</v>
      </c>
      <c r="J19" s="33">
        <v>109808</v>
      </c>
    </row>
    <row r="20" spans="1:10" ht="11.25">
      <c r="A20" s="27" t="s">
        <v>56</v>
      </c>
      <c r="B20" s="30">
        <v>12342</v>
      </c>
      <c r="C20" s="30">
        <v>21033</v>
      </c>
      <c r="D20" s="30">
        <v>283</v>
      </c>
      <c r="E20" s="30">
        <v>33658</v>
      </c>
      <c r="F20" s="165">
        <v>-1.177368683754661</v>
      </c>
      <c r="G20" s="30">
        <v>11672</v>
      </c>
      <c r="H20" s="30">
        <v>19688</v>
      </c>
      <c r="I20" s="30">
        <v>264</v>
      </c>
      <c r="J20" s="30">
        <v>31624</v>
      </c>
    </row>
    <row r="21" spans="1:10" ht="11.25">
      <c r="A21" s="27" t="s">
        <v>57</v>
      </c>
      <c r="B21" s="30">
        <v>53789</v>
      </c>
      <c r="C21" s="30">
        <v>87383</v>
      </c>
      <c r="D21" s="30">
        <v>1077</v>
      </c>
      <c r="E21" s="30">
        <v>142249</v>
      </c>
      <c r="F21" s="165">
        <v>0.8822382185028901</v>
      </c>
      <c r="G21" s="30">
        <v>49854</v>
      </c>
      <c r="H21" s="30">
        <v>79074</v>
      </c>
      <c r="I21" s="30">
        <v>978</v>
      </c>
      <c r="J21" s="30">
        <v>129906</v>
      </c>
    </row>
    <row r="22" spans="1:10" ht="11.25">
      <c r="A22" s="27" t="s">
        <v>58</v>
      </c>
      <c r="B22" s="30">
        <v>13120</v>
      </c>
      <c r="C22" s="30">
        <v>22282</v>
      </c>
      <c r="D22" s="30">
        <v>267</v>
      </c>
      <c r="E22" s="30">
        <v>35669</v>
      </c>
      <c r="F22" s="165">
        <v>-0.1539581233904378</v>
      </c>
      <c r="G22" s="30">
        <v>12279</v>
      </c>
      <c r="H22" s="30">
        <v>20755</v>
      </c>
      <c r="I22" s="30">
        <v>258</v>
      </c>
      <c r="J22" s="30">
        <v>33292</v>
      </c>
    </row>
    <row r="23" spans="1:10" ht="11.25">
      <c r="A23" s="27" t="s">
        <v>131</v>
      </c>
      <c r="B23" s="30">
        <v>11056</v>
      </c>
      <c r="C23" s="30">
        <v>18365</v>
      </c>
      <c r="D23" s="30">
        <v>205</v>
      </c>
      <c r="E23" s="30">
        <v>29626</v>
      </c>
      <c r="F23" s="165">
        <v>0.7447206447444485</v>
      </c>
      <c r="G23" s="30">
        <v>10089</v>
      </c>
      <c r="H23" s="30">
        <v>16559</v>
      </c>
      <c r="I23" s="30">
        <v>177</v>
      </c>
      <c r="J23" s="30">
        <v>26825</v>
      </c>
    </row>
    <row r="24" spans="1:10" ht="11.25">
      <c r="A24" s="27" t="s">
        <v>132</v>
      </c>
      <c r="B24" s="30">
        <v>21466</v>
      </c>
      <c r="C24" s="30">
        <v>36483</v>
      </c>
      <c r="D24" s="30">
        <v>362</v>
      </c>
      <c r="E24" s="30">
        <v>58311</v>
      </c>
      <c r="F24" s="165">
        <v>0</v>
      </c>
      <c r="G24" s="30">
        <v>16626</v>
      </c>
      <c r="H24" s="30">
        <v>28242</v>
      </c>
      <c r="I24" s="30">
        <v>328</v>
      </c>
      <c r="J24" s="30">
        <v>45196</v>
      </c>
    </row>
    <row r="25" spans="1:10" ht="11.25">
      <c r="A25" s="31" t="s">
        <v>133</v>
      </c>
      <c r="B25" s="24">
        <v>111773</v>
      </c>
      <c r="C25" s="24">
        <v>185546</v>
      </c>
      <c r="D25" s="24">
        <v>2194</v>
      </c>
      <c r="E25" s="25">
        <v>299513</v>
      </c>
      <c r="F25" s="166">
        <v>0.33734665299859967</v>
      </c>
      <c r="G25" s="159">
        <v>100520</v>
      </c>
      <c r="H25" s="24">
        <v>164318</v>
      </c>
      <c r="I25" s="24">
        <v>2005</v>
      </c>
      <c r="J25" s="25">
        <v>266843</v>
      </c>
    </row>
    <row r="26" spans="1:10" ht="11.25">
      <c r="A26" s="28" t="s">
        <v>59</v>
      </c>
      <c r="B26" s="30">
        <v>25659</v>
      </c>
      <c r="C26" s="30">
        <v>42178</v>
      </c>
      <c r="D26" s="30">
        <v>548</v>
      </c>
      <c r="E26" s="30">
        <v>68385</v>
      </c>
      <c r="F26" s="165">
        <v>-0.3424657534246575</v>
      </c>
      <c r="G26" s="30">
        <v>22463</v>
      </c>
      <c r="H26" s="30">
        <v>36117</v>
      </c>
      <c r="I26" s="30">
        <v>524</v>
      </c>
      <c r="J26" s="30">
        <v>59104</v>
      </c>
    </row>
    <row r="27" spans="1:10" ht="11.25">
      <c r="A27" s="27" t="s">
        <v>60</v>
      </c>
      <c r="B27" s="30">
        <v>17395</v>
      </c>
      <c r="C27" s="30">
        <v>29315</v>
      </c>
      <c r="D27" s="30">
        <v>479</v>
      </c>
      <c r="E27" s="30">
        <v>47189</v>
      </c>
      <c r="F27" s="165">
        <v>-1.4164246767083795</v>
      </c>
      <c r="G27" s="30">
        <v>14355</v>
      </c>
      <c r="H27" s="30">
        <v>23488</v>
      </c>
      <c r="I27" s="30">
        <v>473</v>
      </c>
      <c r="J27" s="30">
        <v>38316</v>
      </c>
    </row>
    <row r="28" spans="1:10" ht="11.25">
      <c r="A28" s="27" t="s">
        <v>61</v>
      </c>
      <c r="B28" s="30">
        <v>10166</v>
      </c>
      <c r="C28" s="30">
        <v>16679</v>
      </c>
      <c r="D28" s="30">
        <v>248</v>
      </c>
      <c r="E28" s="30">
        <v>27093</v>
      </c>
      <c r="F28" s="165">
        <v>-1.5193922431027589</v>
      </c>
      <c r="G28" s="30">
        <v>8388</v>
      </c>
      <c r="H28" s="30">
        <v>13351</v>
      </c>
      <c r="I28" s="30">
        <v>248</v>
      </c>
      <c r="J28" s="30">
        <v>21987</v>
      </c>
    </row>
    <row r="29" spans="1:10" ht="11.25">
      <c r="A29" s="31" t="s">
        <v>134</v>
      </c>
      <c r="B29" s="24">
        <v>53220</v>
      </c>
      <c r="C29" s="24">
        <v>88172</v>
      </c>
      <c r="D29" s="24">
        <v>1275</v>
      </c>
      <c r="E29" s="25">
        <v>142667</v>
      </c>
      <c r="F29" s="166">
        <v>-0.9243183933110182</v>
      </c>
      <c r="G29" s="159">
        <v>45206</v>
      </c>
      <c r="H29" s="24">
        <v>72956</v>
      </c>
      <c r="I29" s="24">
        <v>1245</v>
      </c>
      <c r="J29" s="25">
        <v>119407</v>
      </c>
    </row>
    <row r="30" spans="1:10" ht="11.25">
      <c r="A30" s="27" t="s">
        <v>62</v>
      </c>
      <c r="B30" s="30">
        <v>10724</v>
      </c>
      <c r="C30" s="30">
        <v>18225</v>
      </c>
      <c r="D30" s="30">
        <v>322</v>
      </c>
      <c r="E30" s="30">
        <v>29271</v>
      </c>
      <c r="F30" s="165">
        <v>-1.054659770814319</v>
      </c>
      <c r="G30" s="30">
        <v>9926</v>
      </c>
      <c r="H30" s="30">
        <v>16586</v>
      </c>
      <c r="I30" s="30">
        <v>312</v>
      </c>
      <c r="J30" s="30">
        <v>26824</v>
      </c>
    </row>
    <row r="31" spans="1:10" ht="11.25">
      <c r="A31" s="27" t="s">
        <v>63</v>
      </c>
      <c r="B31" s="30">
        <v>4261</v>
      </c>
      <c r="C31" s="30">
        <v>7462</v>
      </c>
      <c r="D31" s="30">
        <v>112</v>
      </c>
      <c r="E31" s="30">
        <v>11835</v>
      </c>
      <c r="F31" s="165">
        <v>-1.0699657276602859</v>
      </c>
      <c r="G31" s="30">
        <v>3801</v>
      </c>
      <c r="H31" s="30">
        <v>6479</v>
      </c>
      <c r="I31" s="30">
        <v>104</v>
      </c>
      <c r="J31" s="30">
        <v>10384</v>
      </c>
    </row>
    <row r="32" spans="1:10" ht="11.25">
      <c r="A32" s="27" t="s">
        <v>64</v>
      </c>
      <c r="B32" s="30">
        <v>8744</v>
      </c>
      <c r="C32" s="30">
        <v>13851</v>
      </c>
      <c r="D32" s="30">
        <v>200</v>
      </c>
      <c r="E32" s="30">
        <v>22795</v>
      </c>
      <c r="F32" s="165">
        <v>-0.28433945756780404</v>
      </c>
      <c r="G32" s="30">
        <v>6102</v>
      </c>
      <c r="H32" s="30">
        <v>9253</v>
      </c>
      <c r="I32" s="30">
        <v>159</v>
      </c>
      <c r="J32" s="30">
        <v>15514</v>
      </c>
    </row>
    <row r="33" spans="1:10" ht="11.25">
      <c r="A33" s="27" t="s">
        <v>65</v>
      </c>
      <c r="B33" s="30">
        <v>21369</v>
      </c>
      <c r="C33" s="30">
        <v>35081</v>
      </c>
      <c r="D33" s="30">
        <v>453</v>
      </c>
      <c r="E33" s="30">
        <v>56903</v>
      </c>
      <c r="F33" s="165">
        <v>0.5459942750114852</v>
      </c>
      <c r="G33" s="30">
        <v>19106</v>
      </c>
      <c r="H33" s="30">
        <v>30817</v>
      </c>
      <c r="I33" s="30">
        <v>431</v>
      </c>
      <c r="J33" s="30">
        <v>50354</v>
      </c>
    </row>
    <row r="34" spans="1:10" ht="11.25">
      <c r="A34" s="31" t="s">
        <v>135</v>
      </c>
      <c r="B34" s="24">
        <v>45098</v>
      </c>
      <c r="C34" s="24">
        <v>74619</v>
      </c>
      <c r="D34" s="24">
        <v>1087</v>
      </c>
      <c r="E34" s="25">
        <v>120804</v>
      </c>
      <c r="F34" s="166">
        <v>-0.16198347107438016</v>
      </c>
      <c r="G34" s="159">
        <v>38935</v>
      </c>
      <c r="H34" s="24">
        <v>63135</v>
      </c>
      <c r="I34" s="24">
        <v>1006</v>
      </c>
      <c r="J34" s="25">
        <v>103076</v>
      </c>
    </row>
    <row r="35" spans="1:10" ht="11.25">
      <c r="A35" s="27" t="s">
        <v>66</v>
      </c>
      <c r="B35" s="30">
        <v>4327</v>
      </c>
      <c r="C35" s="30">
        <v>7324</v>
      </c>
      <c r="D35" s="30">
        <v>78</v>
      </c>
      <c r="E35" s="30">
        <v>11729</v>
      </c>
      <c r="F35" s="165">
        <v>0.8599191675982458</v>
      </c>
      <c r="G35" s="30">
        <v>4094</v>
      </c>
      <c r="H35" s="30">
        <v>6931</v>
      </c>
      <c r="I35" s="30">
        <v>78</v>
      </c>
      <c r="J35" s="30">
        <v>11103</v>
      </c>
    </row>
    <row r="36" spans="1:10" ht="11.25">
      <c r="A36" s="27" t="s">
        <v>67</v>
      </c>
      <c r="B36" s="30">
        <v>5076</v>
      </c>
      <c r="C36" s="30">
        <v>8167</v>
      </c>
      <c r="D36" s="30">
        <v>115</v>
      </c>
      <c r="E36" s="30">
        <v>13358</v>
      </c>
      <c r="F36" s="165">
        <v>1.4660083554880365</v>
      </c>
      <c r="G36" s="30">
        <v>4949</v>
      </c>
      <c r="H36" s="30">
        <v>7928</v>
      </c>
      <c r="I36" s="30">
        <v>115</v>
      </c>
      <c r="J36" s="30">
        <v>12992</v>
      </c>
    </row>
    <row r="37" spans="1:10" ht="11.25">
      <c r="A37" s="31" t="s">
        <v>136</v>
      </c>
      <c r="B37" s="24">
        <v>9403</v>
      </c>
      <c r="C37" s="24">
        <v>15491</v>
      </c>
      <c r="D37" s="24">
        <v>193</v>
      </c>
      <c r="E37" s="25">
        <v>25087</v>
      </c>
      <c r="F37" s="166">
        <v>1.1817375171412439</v>
      </c>
      <c r="G37" s="159">
        <v>9043</v>
      </c>
      <c r="H37" s="24">
        <v>14859</v>
      </c>
      <c r="I37" s="24">
        <v>193</v>
      </c>
      <c r="J37" s="25">
        <v>24095</v>
      </c>
    </row>
    <row r="38" spans="1:10" ht="11.25">
      <c r="A38" s="27" t="s">
        <v>137</v>
      </c>
      <c r="B38" s="30">
        <v>60937</v>
      </c>
      <c r="C38" s="30">
        <v>98909</v>
      </c>
      <c r="D38" s="30">
        <v>730</v>
      </c>
      <c r="E38" s="30">
        <v>160576</v>
      </c>
      <c r="F38" s="165">
        <v>0.8161932745674175</v>
      </c>
      <c r="G38" s="30">
        <v>58786</v>
      </c>
      <c r="H38" s="30">
        <v>93583</v>
      </c>
      <c r="I38" s="30">
        <v>712</v>
      </c>
      <c r="J38" s="30">
        <v>153081</v>
      </c>
    </row>
    <row r="39" spans="1:10" ht="11.25">
      <c r="A39" s="27" t="s">
        <v>68</v>
      </c>
      <c r="B39" s="30">
        <v>75293</v>
      </c>
      <c r="C39" s="30">
        <v>113243</v>
      </c>
      <c r="D39" s="30">
        <v>955</v>
      </c>
      <c r="E39" s="30">
        <v>189491</v>
      </c>
      <c r="F39" s="165">
        <v>0.8837731790811953</v>
      </c>
      <c r="G39" s="30">
        <v>73054</v>
      </c>
      <c r="H39" s="30">
        <v>106578</v>
      </c>
      <c r="I39" s="30">
        <v>927</v>
      </c>
      <c r="J39" s="30">
        <v>180559</v>
      </c>
    </row>
    <row r="40" spans="1:10" ht="11.25">
      <c r="A40" s="27" t="s">
        <v>69</v>
      </c>
      <c r="B40" s="30">
        <v>56438</v>
      </c>
      <c r="C40" s="30">
        <v>86212</v>
      </c>
      <c r="D40" s="30">
        <v>874</v>
      </c>
      <c r="E40" s="30">
        <v>143524</v>
      </c>
      <c r="F40" s="165">
        <v>0.48941011727638717</v>
      </c>
      <c r="G40" s="30">
        <v>53031</v>
      </c>
      <c r="H40" s="30">
        <v>78466</v>
      </c>
      <c r="I40" s="30">
        <v>860</v>
      </c>
      <c r="J40" s="30">
        <v>132357</v>
      </c>
    </row>
    <row r="41" spans="1:10" ht="11.25">
      <c r="A41" s="31" t="s">
        <v>138</v>
      </c>
      <c r="B41" s="24">
        <v>192668</v>
      </c>
      <c r="C41" s="24">
        <v>298364</v>
      </c>
      <c r="D41" s="24">
        <v>2559</v>
      </c>
      <c r="E41" s="25">
        <v>493591</v>
      </c>
      <c r="F41" s="166">
        <v>0.7468383367487733</v>
      </c>
      <c r="G41" s="159">
        <v>184871</v>
      </c>
      <c r="H41" s="24">
        <v>278627</v>
      </c>
      <c r="I41" s="24">
        <v>2499</v>
      </c>
      <c r="J41" s="25">
        <v>465997</v>
      </c>
    </row>
    <row r="42" spans="1:10" ht="11.25">
      <c r="A42" s="27" t="s">
        <v>139</v>
      </c>
      <c r="B42" s="30">
        <v>18366</v>
      </c>
      <c r="C42" s="30">
        <v>29947</v>
      </c>
      <c r="D42" s="30">
        <v>461</v>
      </c>
      <c r="E42" s="30">
        <v>48774</v>
      </c>
      <c r="F42" s="165">
        <v>0</v>
      </c>
      <c r="G42" s="30">
        <v>17058</v>
      </c>
      <c r="H42" s="30">
        <v>27072</v>
      </c>
      <c r="I42" s="30">
        <v>436</v>
      </c>
      <c r="J42" s="30">
        <v>44566</v>
      </c>
    </row>
    <row r="43" spans="1:10" ht="11.25">
      <c r="A43" s="27" t="s">
        <v>70</v>
      </c>
      <c r="B43" s="30">
        <v>6451</v>
      </c>
      <c r="C43" s="30">
        <v>10926</v>
      </c>
      <c r="D43" s="30">
        <v>259</v>
      </c>
      <c r="E43" s="30">
        <v>17636</v>
      </c>
      <c r="F43" s="165">
        <v>-2.944251829838754</v>
      </c>
      <c r="G43" s="30">
        <v>6166</v>
      </c>
      <c r="H43" s="30">
        <v>10264</v>
      </c>
      <c r="I43" s="30">
        <v>247</v>
      </c>
      <c r="J43" s="30">
        <v>16677</v>
      </c>
    </row>
    <row r="44" spans="1:10" ht="11.25">
      <c r="A44" s="27" t="s">
        <v>140</v>
      </c>
      <c r="B44" s="30">
        <v>18786</v>
      </c>
      <c r="C44" s="30">
        <v>31362</v>
      </c>
      <c r="D44" s="30">
        <v>473</v>
      </c>
      <c r="E44" s="30">
        <v>50621</v>
      </c>
      <c r="F44" s="165">
        <v>-0.5715744814582024</v>
      </c>
      <c r="G44" s="30">
        <v>17517</v>
      </c>
      <c r="H44" s="30">
        <v>28902</v>
      </c>
      <c r="I44" s="30">
        <v>473</v>
      </c>
      <c r="J44" s="30">
        <v>46892</v>
      </c>
    </row>
    <row r="45" spans="1:10" ht="11.25">
      <c r="A45" s="27" t="s">
        <v>71</v>
      </c>
      <c r="B45" s="30">
        <v>12472</v>
      </c>
      <c r="C45" s="30">
        <v>20620</v>
      </c>
      <c r="D45" s="30">
        <v>216</v>
      </c>
      <c r="E45" s="30">
        <v>33308</v>
      </c>
      <c r="F45" s="165">
        <v>-0.29932950191570884</v>
      </c>
      <c r="G45" s="30">
        <v>11692</v>
      </c>
      <c r="H45" s="30">
        <v>19027</v>
      </c>
      <c r="I45" s="30">
        <v>204</v>
      </c>
      <c r="J45" s="30">
        <v>30923</v>
      </c>
    </row>
    <row r="46" spans="1:10" ht="11.25">
      <c r="A46" s="31" t="s">
        <v>141</v>
      </c>
      <c r="B46" s="24">
        <v>56075</v>
      </c>
      <c r="C46" s="24">
        <v>92855</v>
      </c>
      <c r="D46" s="24">
        <v>1409</v>
      </c>
      <c r="E46" s="25">
        <v>150339</v>
      </c>
      <c r="F46" s="166">
        <v>-0.6121706938154894</v>
      </c>
      <c r="G46" s="159">
        <v>52433</v>
      </c>
      <c r="H46" s="24">
        <v>85265</v>
      </c>
      <c r="I46" s="24">
        <v>1360</v>
      </c>
      <c r="J46" s="25">
        <v>139058</v>
      </c>
    </row>
    <row r="47" spans="1:10" ht="11.25">
      <c r="A47" s="27" t="s">
        <v>72</v>
      </c>
      <c r="B47" s="30">
        <v>11966</v>
      </c>
      <c r="C47" s="30">
        <v>19373</v>
      </c>
      <c r="D47" s="30">
        <v>164</v>
      </c>
      <c r="E47" s="30">
        <v>31503</v>
      </c>
      <c r="F47" s="165">
        <v>-0.3416532219796906</v>
      </c>
      <c r="G47" s="30">
        <v>8934</v>
      </c>
      <c r="H47" s="30">
        <v>14449</v>
      </c>
      <c r="I47" s="30">
        <v>152</v>
      </c>
      <c r="J47" s="30">
        <v>23535</v>
      </c>
    </row>
    <row r="48" spans="1:10" ht="11.25">
      <c r="A48" s="27" t="s">
        <v>142</v>
      </c>
      <c r="B48" s="30">
        <v>19211</v>
      </c>
      <c r="C48" s="30">
        <v>31785</v>
      </c>
      <c r="D48" s="30">
        <v>357</v>
      </c>
      <c r="E48" s="30">
        <v>51353</v>
      </c>
      <c r="F48" s="165">
        <v>0.3027462010234775</v>
      </c>
      <c r="G48" s="30">
        <v>17058</v>
      </c>
      <c r="H48" s="30">
        <v>27435</v>
      </c>
      <c r="I48" s="30">
        <v>357</v>
      </c>
      <c r="J48" s="30">
        <v>44850</v>
      </c>
    </row>
    <row r="49" spans="1:10" ht="11.25">
      <c r="A49" s="27" t="s">
        <v>73</v>
      </c>
      <c r="B49" s="30">
        <v>49597</v>
      </c>
      <c r="C49" s="30">
        <v>81119</v>
      </c>
      <c r="D49" s="30">
        <v>867</v>
      </c>
      <c r="E49" s="30">
        <v>131583</v>
      </c>
      <c r="F49" s="165">
        <v>0.559414907031662</v>
      </c>
      <c r="G49" s="30">
        <v>45669</v>
      </c>
      <c r="H49" s="30">
        <v>73382</v>
      </c>
      <c r="I49" s="30">
        <v>795</v>
      </c>
      <c r="J49" s="30">
        <v>119846</v>
      </c>
    </row>
    <row r="50" spans="1:10" ht="11.25">
      <c r="A50" s="27" t="s">
        <v>74</v>
      </c>
      <c r="B50" s="30">
        <v>15354</v>
      </c>
      <c r="C50" s="30">
        <v>25175</v>
      </c>
      <c r="D50" s="30">
        <v>310</v>
      </c>
      <c r="E50" s="30">
        <v>40839</v>
      </c>
      <c r="F50" s="165">
        <v>-0.49946398986453566</v>
      </c>
      <c r="G50" s="30">
        <v>13984</v>
      </c>
      <c r="H50" s="30">
        <v>22775</v>
      </c>
      <c r="I50" s="30">
        <v>300</v>
      </c>
      <c r="J50" s="30">
        <v>37059</v>
      </c>
    </row>
    <row r="51" spans="1:10" ht="11.25">
      <c r="A51" s="27" t="s">
        <v>143</v>
      </c>
      <c r="B51" s="30">
        <v>30395</v>
      </c>
      <c r="C51" s="30">
        <v>49799</v>
      </c>
      <c r="D51" s="30">
        <v>472</v>
      </c>
      <c r="E51" s="30">
        <v>80666</v>
      </c>
      <c r="F51" s="165">
        <v>2.1424772710005824</v>
      </c>
      <c r="G51" s="30">
        <v>26763</v>
      </c>
      <c r="H51" s="30">
        <v>43080</v>
      </c>
      <c r="I51" s="30">
        <v>442</v>
      </c>
      <c r="J51" s="30">
        <v>70285</v>
      </c>
    </row>
    <row r="52" spans="1:10" ht="11.25">
      <c r="A52" s="31" t="s">
        <v>144</v>
      </c>
      <c r="B52" s="24">
        <v>126523</v>
      </c>
      <c r="C52" s="24">
        <v>207251</v>
      </c>
      <c r="D52" s="24">
        <v>2170</v>
      </c>
      <c r="E52" s="25">
        <v>335944</v>
      </c>
      <c r="F52" s="166">
        <v>0.6790978128615013</v>
      </c>
      <c r="G52" s="159">
        <v>112408</v>
      </c>
      <c r="H52" s="24">
        <v>181121</v>
      </c>
      <c r="I52" s="24">
        <v>2046</v>
      </c>
      <c r="J52" s="25">
        <v>295575</v>
      </c>
    </row>
    <row r="53" spans="1:10" ht="11.25">
      <c r="A53" s="27" t="s">
        <v>75</v>
      </c>
      <c r="B53" s="30">
        <v>118491</v>
      </c>
      <c r="C53" s="30">
        <v>174800</v>
      </c>
      <c r="D53" s="30">
        <v>2705</v>
      </c>
      <c r="E53" s="30">
        <v>295996</v>
      </c>
      <c r="F53" s="165">
        <v>-0.25106068928796493</v>
      </c>
      <c r="G53" s="30">
        <v>95393</v>
      </c>
      <c r="H53" s="30">
        <v>136464</v>
      </c>
      <c r="I53" s="30">
        <v>2362</v>
      </c>
      <c r="J53" s="30">
        <v>234219</v>
      </c>
    </row>
    <row r="54" spans="1:10" ht="11.25">
      <c r="A54" s="27" t="s">
        <v>76</v>
      </c>
      <c r="B54" s="30">
        <v>64684</v>
      </c>
      <c r="C54" s="30">
        <v>98293</v>
      </c>
      <c r="D54" s="30">
        <v>1433</v>
      </c>
      <c r="E54" s="30">
        <v>164410</v>
      </c>
      <c r="F54" s="165">
        <v>-0.7497645666819598</v>
      </c>
      <c r="G54" s="30">
        <v>57388</v>
      </c>
      <c r="H54" s="30">
        <v>85360</v>
      </c>
      <c r="I54" s="30">
        <v>1378</v>
      </c>
      <c r="J54" s="30">
        <v>144126</v>
      </c>
    </row>
    <row r="55" spans="1:10" ht="11.25">
      <c r="A55" s="32" t="s">
        <v>145</v>
      </c>
      <c r="B55" s="33">
        <v>183175</v>
      </c>
      <c r="C55" s="33">
        <v>273093</v>
      </c>
      <c r="D55" s="33">
        <v>4138</v>
      </c>
      <c r="E55" s="33">
        <v>460406</v>
      </c>
      <c r="F55" s="166">
        <v>-0.4297210381645051</v>
      </c>
      <c r="G55" s="33">
        <v>152781</v>
      </c>
      <c r="H55" s="33">
        <v>221824</v>
      </c>
      <c r="I55" s="33">
        <v>3740</v>
      </c>
      <c r="J55" s="33">
        <v>378345</v>
      </c>
    </row>
    <row r="56" spans="1:10" ht="11.25">
      <c r="A56" s="27" t="s">
        <v>77</v>
      </c>
      <c r="B56" s="30">
        <v>7608</v>
      </c>
      <c r="C56" s="30">
        <v>12477</v>
      </c>
      <c r="D56" s="30">
        <v>192</v>
      </c>
      <c r="E56" s="30">
        <v>20277</v>
      </c>
      <c r="F56" s="165">
        <v>0.2273738322376551</v>
      </c>
      <c r="G56" s="30">
        <v>7095</v>
      </c>
      <c r="H56" s="30">
        <v>11612</v>
      </c>
      <c r="I56" s="30">
        <v>181</v>
      </c>
      <c r="J56" s="30">
        <v>18888</v>
      </c>
    </row>
    <row r="57" spans="1:10" ht="11.25">
      <c r="A57" s="27" t="s">
        <v>78</v>
      </c>
      <c r="B57" s="30">
        <v>3244</v>
      </c>
      <c r="C57" s="30">
        <v>5569</v>
      </c>
      <c r="D57" s="30">
        <v>52</v>
      </c>
      <c r="E57" s="30">
        <v>8865</v>
      </c>
      <c r="F57" s="165">
        <v>-0.5720053835800807</v>
      </c>
      <c r="G57" s="30">
        <v>3179</v>
      </c>
      <c r="H57" s="30">
        <v>5441</v>
      </c>
      <c r="I57" s="30">
        <v>52</v>
      </c>
      <c r="J57" s="30">
        <v>8672</v>
      </c>
    </row>
    <row r="58" spans="1:10" ht="11.25">
      <c r="A58" s="27" t="s">
        <v>146</v>
      </c>
      <c r="B58" s="30">
        <v>11986</v>
      </c>
      <c r="C58" s="30">
        <v>19593</v>
      </c>
      <c r="D58" s="30">
        <v>220</v>
      </c>
      <c r="E58" s="30">
        <v>31799</v>
      </c>
      <c r="F58" s="165">
        <v>0.09758247292873332</v>
      </c>
      <c r="G58" s="30">
        <v>11446</v>
      </c>
      <c r="H58" s="30">
        <v>18493</v>
      </c>
      <c r="I58" s="30">
        <v>190</v>
      </c>
      <c r="J58" s="30">
        <v>30129</v>
      </c>
    </row>
    <row r="59" spans="1:10" ht="11.25">
      <c r="A59" s="31" t="s">
        <v>147</v>
      </c>
      <c r="B59" s="24">
        <v>22838</v>
      </c>
      <c r="C59" s="24">
        <v>37639</v>
      </c>
      <c r="D59" s="24">
        <v>464</v>
      </c>
      <c r="E59" s="25">
        <v>60941</v>
      </c>
      <c r="F59" s="166">
        <v>0.042682426331773785</v>
      </c>
      <c r="G59" s="159">
        <v>21720</v>
      </c>
      <c r="H59" s="24">
        <v>35546</v>
      </c>
      <c r="I59" s="24">
        <v>423</v>
      </c>
      <c r="J59" s="25">
        <v>57689</v>
      </c>
    </row>
    <row r="60" spans="1:10" ht="11.25">
      <c r="A60" s="27" t="s">
        <v>79</v>
      </c>
      <c r="B60" s="30">
        <v>25542</v>
      </c>
      <c r="C60" s="30">
        <v>41893</v>
      </c>
      <c r="D60" s="30">
        <v>402</v>
      </c>
      <c r="E60" s="30">
        <v>67837</v>
      </c>
      <c r="F60" s="165">
        <v>1.3006600364364007</v>
      </c>
      <c r="G60" s="30">
        <v>23418</v>
      </c>
      <c r="H60" s="30">
        <v>37548</v>
      </c>
      <c r="I60" s="30">
        <v>391</v>
      </c>
      <c r="J60" s="30">
        <v>61357</v>
      </c>
    </row>
    <row r="61" spans="1:10" ht="11.25">
      <c r="A61" s="27" t="s">
        <v>80</v>
      </c>
      <c r="B61" s="30">
        <v>29796</v>
      </c>
      <c r="C61" s="30">
        <v>46750</v>
      </c>
      <c r="D61" s="30">
        <v>576</v>
      </c>
      <c r="E61" s="30">
        <v>77122</v>
      </c>
      <c r="F61" s="165">
        <v>-0.02722217181079294</v>
      </c>
      <c r="G61" s="30">
        <v>23432</v>
      </c>
      <c r="H61" s="30">
        <v>36137</v>
      </c>
      <c r="I61" s="30">
        <v>513</v>
      </c>
      <c r="J61" s="30">
        <v>60082</v>
      </c>
    </row>
    <row r="62" spans="1:10" ht="11.25">
      <c r="A62" s="27" t="s">
        <v>81</v>
      </c>
      <c r="B62" s="30">
        <v>75437</v>
      </c>
      <c r="C62" s="30">
        <v>113609</v>
      </c>
      <c r="D62" s="30">
        <v>1267</v>
      </c>
      <c r="E62" s="30">
        <v>190313</v>
      </c>
      <c r="F62" s="165">
        <v>1.6455520423859167</v>
      </c>
      <c r="G62" s="30">
        <v>64066</v>
      </c>
      <c r="H62" s="30">
        <v>92158</v>
      </c>
      <c r="I62" s="30">
        <v>1178</v>
      </c>
      <c r="J62" s="30">
        <v>157402</v>
      </c>
    </row>
    <row r="63" spans="1:10" ht="11.25">
      <c r="A63" s="31" t="s">
        <v>148</v>
      </c>
      <c r="B63" s="24">
        <v>130775</v>
      </c>
      <c r="C63" s="24">
        <v>202252</v>
      </c>
      <c r="D63" s="24">
        <v>2245</v>
      </c>
      <c r="E63" s="25">
        <v>335272</v>
      </c>
      <c r="F63" s="166">
        <v>1.1863910593618057</v>
      </c>
      <c r="G63" s="159">
        <v>110916</v>
      </c>
      <c r="H63" s="24">
        <v>165843</v>
      </c>
      <c r="I63" s="24">
        <v>2082</v>
      </c>
      <c r="J63" s="25">
        <v>278841</v>
      </c>
    </row>
    <row r="64" spans="1:10" ht="11.25">
      <c r="A64" s="27" t="s">
        <v>82</v>
      </c>
      <c r="B64" s="30">
        <v>12354</v>
      </c>
      <c r="C64" s="30">
        <v>20503</v>
      </c>
      <c r="D64" s="30">
        <v>239</v>
      </c>
      <c r="E64" s="30">
        <v>33096</v>
      </c>
      <c r="F64" s="165">
        <v>0.2757158006362672</v>
      </c>
      <c r="G64" s="30">
        <v>11463</v>
      </c>
      <c r="H64" s="30">
        <v>19090</v>
      </c>
      <c r="I64" s="30">
        <v>239</v>
      </c>
      <c r="J64" s="30">
        <v>30792</v>
      </c>
    </row>
    <row r="65" spans="1:10" ht="11.25">
      <c r="A65" s="27" t="s">
        <v>83</v>
      </c>
      <c r="B65" s="30">
        <v>27300</v>
      </c>
      <c r="C65" s="30">
        <v>44966</v>
      </c>
      <c r="D65" s="30">
        <v>476</v>
      </c>
      <c r="E65" s="30">
        <v>72742</v>
      </c>
      <c r="F65" s="165">
        <v>-0.12357205623901582</v>
      </c>
      <c r="G65" s="30">
        <v>24238</v>
      </c>
      <c r="H65" s="30">
        <v>39771</v>
      </c>
      <c r="I65" s="30">
        <v>447</v>
      </c>
      <c r="J65" s="30">
        <v>64456</v>
      </c>
    </row>
    <row r="66" spans="1:10" ht="11.25">
      <c r="A66" s="27" t="s">
        <v>84</v>
      </c>
      <c r="B66" s="30">
        <v>39326</v>
      </c>
      <c r="C66" s="30">
        <v>63557</v>
      </c>
      <c r="D66" s="30">
        <v>604</v>
      </c>
      <c r="E66" s="30">
        <v>103487</v>
      </c>
      <c r="F66" s="165">
        <v>0.7457092512728654</v>
      </c>
      <c r="G66" s="30">
        <v>34776</v>
      </c>
      <c r="H66" s="30">
        <v>56078</v>
      </c>
      <c r="I66" s="30">
        <v>547</v>
      </c>
      <c r="J66" s="30">
        <v>91401</v>
      </c>
    </row>
    <row r="67" spans="1:10" ht="11.25">
      <c r="A67" s="27" t="s">
        <v>85</v>
      </c>
      <c r="B67" s="30">
        <v>2860</v>
      </c>
      <c r="C67" s="30">
        <v>4235</v>
      </c>
      <c r="D67" s="30">
        <v>63</v>
      </c>
      <c r="E67" s="30">
        <v>7158</v>
      </c>
      <c r="F67" s="165">
        <v>0.5195899452324112</v>
      </c>
      <c r="G67" s="30">
        <v>1855</v>
      </c>
      <c r="H67" s="30">
        <v>2734</v>
      </c>
      <c r="I67" s="30">
        <v>51</v>
      </c>
      <c r="J67" s="30">
        <v>4640</v>
      </c>
    </row>
    <row r="68" spans="1:10" ht="11.25">
      <c r="A68" s="27" t="s">
        <v>149</v>
      </c>
      <c r="B68" s="30">
        <v>15642</v>
      </c>
      <c r="C68" s="30">
        <v>26306</v>
      </c>
      <c r="D68" s="30">
        <v>314</v>
      </c>
      <c r="E68" s="30">
        <v>42262</v>
      </c>
      <c r="F68" s="165">
        <v>1.008604206500956</v>
      </c>
      <c r="G68" s="30">
        <v>14361</v>
      </c>
      <c r="H68" s="30">
        <v>23743</v>
      </c>
      <c r="I68" s="30">
        <v>314</v>
      </c>
      <c r="J68" s="30">
        <v>38418</v>
      </c>
    </row>
    <row r="69" spans="1:10" ht="11.25">
      <c r="A69" s="31" t="s">
        <v>150</v>
      </c>
      <c r="B69" s="24">
        <v>97482</v>
      </c>
      <c r="C69" s="24">
        <v>159567</v>
      </c>
      <c r="D69" s="24">
        <v>1696</v>
      </c>
      <c r="E69" s="25">
        <v>258745</v>
      </c>
      <c r="F69" s="166">
        <v>0.47608137651979077</v>
      </c>
      <c r="G69" s="159">
        <v>86693</v>
      </c>
      <c r="H69" s="24">
        <v>141416</v>
      </c>
      <c r="I69" s="24">
        <v>1598</v>
      </c>
      <c r="J69" s="25">
        <v>229707</v>
      </c>
    </row>
    <row r="70" spans="1:10" ht="11.25">
      <c r="A70" s="27" t="s">
        <v>86</v>
      </c>
      <c r="B70" s="30">
        <v>26127</v>
      </c>
      <c r="C70" s="30">
        <v>42267</v>
      </c>
      <c r="D70" s="30">
        <v>477</v>
      </c>
      <c r="E70" s="30">
        <v>68871</v>
      </c>
      <c r="F70" s="165">
        <v>-0.4221910559113977</v>
      </c>
      <c r="G70" s="30">
        <v>24715</v>
      </c>
      <c r="H70" s="30">
        <v>39562</v>
      </c>
      <c r="I70" s="30">
        <v>467</v>
      </c>
      <c r="J70" s="30">
        <v>64744</v>
      </c>
    </row>
    <row r="71" spans="1:10" ht="11.25">
      <c r="A71" s="27" t="s">
        <v>87</v>
      </c>
      <c r="B71" s="30">
        <v>6823</v>
      </c>
      <c r="C71" s="30">
        <v>11205</v>
      </c>
      <c r="D71" s="30">
        <v>208</v>
      </c>
      <c r="E71" s="30">
        <v>18236</v>
      </c>
      <c r="F71" s="165">
        <v>-2.3141204199700023</v>
      </c>
      <c r="G71" s="30">
        <v>6422</v>
      </c>
      <c r="H71" s="30">
        <v>10365</v>
      </c>
      <c r="I71" s="30">
        <v>208</v>
      </c>
      <c r="J71" s="30">
        <v>16995</v>
      </c>
    </row>
    <row r="72" spans="1:10" ht="11.25">
      <c r="A72" s="27" t="s">
        <v>88</v>
      </c>
      <c r="B72" s="30">
        <v>36333</v>
      </c>
      <c r="C72" s="30">
        <v>59629</v>
      </c>
      <c r="D72" s="30">
        <v>748</v>
      </c>
      <c r="E72" s="30">
        <v>96710</v>
      </c>
      <c r="F72" s="165">
        <v>-0.2763513374167337</v>
      </c>
      <c r="G72" s="30">
        <v>35054</v>
      </c>
      <c r="H72" s="30">
        <v>56699</v>
      </c>
      <c r="I72" s="30">
        <v>748</v>
      </c>
      <c r="J72" s="30">
        <v>92501</v>
      </c>
    </row>
    <row r="73" spans="1:10" ht="11.25">
      <c r="A73" s="27" t="s">
        <v>89</v>
      </c>
      <c r="B73" s="30">
        <v>13231</v>
      </c>
      <c r="C73" s="30">
        <v>21974</v>
      </c>
      <c r="D73" s="30">
        <v>386</v>
      </c>
      <c r="E73" s="30">
        <v>35591</v>
      </c>
      <c r="F73" s="165">
        <v>-1.6116547796760103</v>
      </c>
      <c r="G73" s="30">
        <v>12506</v>
      </c>
      <c r="H73" s="30">
        <v>20414</v>
      </c>
      <c r="I73" s="30">
        <v>371</v>
      </c>
      <c r="J73" s="30">
        <v>33291</v>
      </c>
    </row>
    <row r="74" spans="1:10" ht="11.25">
      <c r="A74" s="31" t="s">
        <v>151</v>
      </c>
      <c r="B74" s="24">
        <v>82514</v>
      </c>
      <c r="C74" s="24">
        <v>135075</v>
      </c>
      <c r="D74" s="24">
        <v>1819</v>
      </c>
      <c r="E74" s="25">
        <v>219408</v>
      </c>
      <c r="F74" s="166">
        <v>-0.7127245082200894</v>
      </c>
      <c r="G74" s="159">
        <v>78697</v>
      </c>
      <c r="H74" s="24">
        <v>127040</v>
      </c>
      <c r="I74" s="24">
        <v>1794</v>
      </c>
      <c r="J74" s="25">
        <v>207531</v>
      </c>
    </row>
    <row r="75" spans="1:10" ht="11.25">
      <c r="A75" s="27" t="s">
        <v>152</v>
      </c>
      <c r="B75" s="30">
        <v>54512</v>
      </c>
      <c r="C75" s="30">
        <v>87482</v>
      </c>
      <c r="D75" s="30">
        <v>777</v>
      </c>
      <c r="E75" s="30">
        <v>142771</v>
      </c>
      <c r="F75" s="165">
        <v>0.8604550945582221</v>
      </c>
      <c r="G75" s="30">
        <v>36452</v>
      </c>
      <c r="H75" s="30">
        <v>56474</v>
      </c>
      <c r="I75" s="30">
        <v>632</v>
      </c>
      <c r="J75" s="30">
        <v>93558</v>
      </c>
    </row>
    <row r="76" spans="1:10" ht="11.25">
      <c r="A76" s="27" t="s">
        <v>90</v>
      </c>
      <c r="B76" s="30">
        <v>33613</v>
      </c>
      <c r="C76" s="30">
        <v>53579</v>
      </c>
      <c r="D76" s="30">
        <v>510</v>
      </c>
      <c r="E76" s="30">
        <v>87702</v>
      </c>
      <c r="F76" s="165">
        <v>-0.37825864712898283</v>
      </c>
      <c r="G76" s="30">
        <v>20991</v>
      </c>
      <c r="H76" s="30">
        <v>32712</v>
      </c>
      <c r="I76" s="30">
        <v>404</v>
      </c>
      <c r="J76" s="30">
        <v>54107</v>
      </c>
    </row>
    <row r="77" spans="1:10" ht="11.25">
      <c r="A77" s="27" t="s">
        <v>91</v>
      </c>
      <c r="B77" s="30">
        <v>12560</v>
      </c>
      <c r="C77" s="30">
        <v>20717</v>
      </c>
      <c r="D77" s="30">
        <v>269</v>
      </c>
      <c r="E77" s="30">
        <v>33546</v>
      </c>
      <c r="F77" s="165">
        <v>-0.8687943262411348</v>
      </c>
      <c r="G77" s="30">
        <v>8496</v>
      </c>
      <c r="H77" s="30">
        <v>13662</v>
      </c>
      <c r="I77" s="30">
        <v>192</v>
      </c>
      <c r="J77" s="30">
        <v>22350</v>
      </c>
    </row>
    <row r="78" spans="1:10" ht="11.25">
      <c r="A78" s="27" t="s">
        <v>92</v>
      </c>
      <c r="B78" s="30">
        <v>21745</v>
      </c>
      <c r="C78" s="30">
        <v>37003</v>
      </c>
      <c r="D78" s="30">
        <v>361</v>
      </c>
      <c r="E78" s="30">
        <v>59109</v>
      </c>
      <c r="F78" s="165">
        <v>-0.016915035775300666</v>
      </c>
      <c r="G78" s="30">
        <v>18787</v>
      </c>
      <c r="H78" s="30">
        <v>31170</v>
      </c>
      <c r="I78" s="30">
        <v>325</v>
      </c>
      <c r="J78" s="30">
        <v>50282</v>
      </c>
    </row>
    <row r="79" spans="1:10" ht="11.25">
      <c r="A79" s="27" t="s">
        <v>93</v>
      </c>
      <c r="B79" s="30">
        <v>25884</v>
      </c>
      <c r="C79" s="30">
        <v>42015</v>
      </c>
      <c r="D79" s="30">
        <v>395</v>
      </c>
      <c r="E79" s="30">
        <v>68294</v>
      </c>
      <c r="F79" s="165">
        <v>0.404298798865023</v>
      </c>
      <c r="G79" s="30">
        <v>13193</v>
      </c>
      <c r="H79" s="30">
        <v>20669</v>
      </c>
      <c r="I79" s="30">
        <v>276</v>
      </c>
      <c r="J79" s="30">
        <v>34138</v>
      </c>
    </row>
    <row r="80" spans="1:10" ht="11.25">
      <c r="A80" s="31" t="s">
        <v>153</v>
      </c>
      <c r="B80" s="24">
        <v>148314</v>
      </c>
      <c r="C80" s="24">
        <v>240796</v>
      </c>
      <c r="D80" s="24">
        <v>2312</v>
      </c>
      <c r="E80" s="25">
        <v>391422</v>
      </c>
      <c r="F80" s="166">
        <v>0.21916910330136266</v>
      </c>
      <c r="G80" s="159">
        <v>97919</v>
      </c>
      <c r="H80" s="24">
        <v>154687</v>
      </c>
      <c r="I80" s="24">
        <v>1829</v>
      </c>
      <c r="J80" s="25">
        <v>254435</v>
      </c>
    </row>
    <row r="81" spans="1:10" ht="11.25">
      <c r="A81" s="27" t="s">
        <v>154</v>
      </c>
      <c r="B81" s="30">
        <v>37507</v>
      </c>
      <c r="C81" s="30">
        <v>60495</v>
      </c>
      <c r="D81" s="30">
        <v>734</v>
      </c>
      <c r="E81" s="30">
        <v>98736</v>
      </c>
      <c r="F81" s="165">
        <v>0.17247326664367024</v>
      </c>
      <c r="G81" s="30">
        <v>33871</v>
      </c>
      <c r="H81" s="30">
        <v>53786</v>
      </c>
      <c r="I81" s="30">
        <v>717</v>
      </c>
      <c r="J81" s="30">
        <v>88374</v>
      </c>
    </row>
    <row r="82" spans="1:10" ht="11.25">
      <c r="A82" s="27" t="s">
        <v>94</v>
      </c>
      <c r="B82" s="30">
        <v>35073</v>
      </c>
      <c r="C82" s="30">
        <v>58121</v>
      </c>
      <c r="D82" s="30">
        <v>546</v>
      </c>
      <c r="E82" s="30">
        <v>93740</v>
      </c>
      <c r="F82" s="165">
        <v>-0.0895293315143247</v>
      </c>
      <c r="G82" s="30">
        <v>33372</v>
      </c>
      <c r="H82" s="30">
        <v>53841</v>
      </c>
      <c r="I82" s="30">
        <v>513</v>
      </c>
      <c r="J82" s="30">
        <v>87726</v>
      </c>
    </row>
    <row r="83" spans="1:10" ht="11.25">
      <c r="A83" s="32" t="s">
        <v>155</v>
      </c>
      <c r="B83" s="33">
        <v>72580</v>
      </c>
      <c r="C83" s="33">
        <v>118616</v>
      </c>
      <c r="D83" s="33">
        <v>1280</v>
      </c>
      <c r="E83" s="33">
        <v>192476</v>
      </c>
      <c r="F83" s="166">
        <v>0.04470086802848381</v>
      </c>
      <c r="G83" s="33">
        <v>67243</v>
      </c>
      <c r="H83" s="33">
        <v>107627</v>
      </c>
      <c r="I83" s="33">
        <v>1230</v>
      </c>
      <c r="J83" s="33">
        <v>176100</v>
      </c>
    </row>
    <row r="84" spans="1:10" ht="11.25">
      <c r="A84" s="27" t="s">
        <v>95</v>
      </c>
      <c r="B84" s="30">
        <v>10185</v>
      </c>
      <c r="C84" s="30">
        <v>16936</v>
      </c>
      <c r="D84" s="30">
        <v>261</v>
      </c>
      <c r="E84" s="30">
        <v>27382</v>
      </c>
      <c r="F84" s="165">
        <v>-0.8832259465720699</v>
      </c>
      <c r="G84" s="30">
        <v>9570</v>
      </c>
      <c r="H84" s="30">
        <v>15705</v>
      </c>
      <c r="I84" s="30">
        <v>248</v>
      </c>
      <c r="J84" s="30">
        <v>25523</v>
      </c>
    </row>
    <row r="85" spans="1:10" ht="11.25">
      <c r="A85" s="27" t="s">
        <v>156</v>
      </c>
      <c r="B85" s="30">
        <v>17591</v>
      </c>
      <c r="C85" s="30">
        <v>29346</v>
      </c>
      <c r="D85" s="30">
        <v>344</v>
      </c>
      <c r="E85" s="30">
        <v>47281</v>
      </c>
      <c r="F85" s="165">
        <v>0.09738541335873822</v>
      </c>
      <c r="G85" s="30">
        <v>16154</v>
      </c>
      <c r="H85" s="30">
        <v>26445</v>
      </c>
      <c r="I85" s="30">
        <v>340</v>
      </c>
      <c r="J85" s="30">
        <v>42939</v>
      </c>
    </row>
    <row r="86" spans="1:10" ht="11.25">
      <c r="A86" s="27" t="s">
        <v>96</v>
      </c>
      <c r="B86" s="30">
        <v>7180</v>
      </c>
      <c r="C86" s="30">
        <v>12014</v>
      </c>
      <c r="D86" s="30">
        <v>240</v>
      </c>
      <c r="E86" s="30">
        <v>19434</v>
      </c>
      <c r="F86" s="165">
        <v>-2.3122549512415804</v>
      </c>
      <c r="G86" s="30">
        <v>6771</v>
      </c>
      <c r="H86" s="30">
        <v>11142</v>
      </c>
      <c r="I86" s="30">
        <v>240</v>
      </c>
      <c r="J86" s="30">
        <v>18153</v>
      </c>
    </row>
    <row r="87" spans="1:10" ht="11.25">
      <c r="A87" s="27" t="s">
        <v>97</v>
      </c>
      <c r="B87" s="30">
        <v>20955</v>
      </c>
      <c r="C87" s="30">
        <v>35639</v>
      </c>
      <c r="D87" s="30">
        <v>383</v>
      </c>
      <c r="E87" s="30">
        <v>56977</v>
      </c>
      <c r="F87" s="165">
        <v>-0.15770935917430387</v>
      </c>
      <c r="G87" s="30">
        <v>19052</v>
      </c>
      <c r="H87" s="30">
        <v>31762</v>
      </c>
      <c r="I87" s="30">
        <v>372</v>
      </c>
      <c r="J87" s="30">
        <v>51186</v>
      </c>
    </row>
    <row r="88" spans="1:10" ht="11.25">
      <c r="A88" s="27" t="s">
        <v>157</v>
      </c>
      <c r="B88" s="30">
        <v>11981</v>
      </c>
      <c r="C88" s="30">
        <v>20237</v>
      </c>
      <c r="D88" s="30">
        <v>259</v>
      </c>
      <c r="E88" s="30">
        <v>32477</v>
      </c>
      <c r="F88" s="165">
        <v>0.2964701522497761</v>
      </c>
      <c r="G88" s="30">
        <v>10946</v>
      </c>
      <c r="H88" s="30">
        <v>18105</v>
      </c>
      <c r="I88" s="30">
        <v>250</v>
      </c>
      <c r="J88" s="30">
        <v>29301</v>
      </c>
    </row>
    <row r="89" spans="1:10" ht="11.25">
      <c r="A89" s="27" t="s">
        <v>98</v>
      </c>
      <c r="B89" s="30">
        <v>26576</v>
      </c>
      <c r="C89" s="30">
        <v>43289</v>
      </c>
      <c r="D89" s="30">
        <v>529</v>
      </c>
      <c r="E89" s="30">
        <v>70394</v>
      </c>
      <c r="F89" s="165">
        <v>0.16363351783605345</v>
      </c>
      <c r="G89" s="30">
        <v>24492</v>
      </c>
      <c r="H89" s="30">
        <v>39385</v>
      </c>
      <c r="I89" s="30">
        <v>512</v>
      </c>
      <c r="J89" s="30">
        <v>64389</v>
      </c>
    </row>
    <row r="90" spans="1:10" ht="11.25">
      <c r="A90" s="32" t="s">
        <v>158</v>
      </c>
      <c r="B90" s="33">
        <v>94468</v>
      </c>
      <c r="C90" s="33">
        <v>157461</v>
      </c>
      <c r="D90" s="33">
        <v>2016</v>
      </c>
      <c r="E90" s="33">
        <v>253945</v>
      </c>
      <c r="F90" s="166">
        <v>-0.21101688921023884</v>
      </c>
      <c r="G90" s="33">
        <v>86985</v>
      </c>
      <c r="H90" s="33">
        <v>142544</v>
      </c>
      <c r="I90" s="33">
        <v>1962</v>
      </c>
      <c r="J90" s="33">
        <v>231491</v>
      </c>
    </row>
    <row r="91" spans="1:10" ht="11.25">
      <c r="A91" s="27" t="s">
        <v>99</v>
      </c>
      <c r="B91" s="30">
        <v>68210</v>
      </c>
      <c r="C91" s="30">
        <v>107070</v>
      </c>
      <c r="D91" s="30">
        <v>795</v>
      </c>
      <c r="E91" s="30">
        <v>176075</v>
      </c>
      <c r="F91" s="165">
        <v>-0.10212476241808743</v>
      </c>
      <c r="G91" s="30">
        <v>55693</v>
      </c>
      <c r="H91" s="30">
        <v>80219</v>
      </c>
      <c r="I91" s="30">
        <v>628</v>
      </c>
      <c r="J91" s="30">
        <v>136540</v>
      </c>
    </row>
    <row r="92" spans="1:10" ht="11.25">
      <c r="A92" s="31" t="s">
        <v>99</v>
      </c>
      <c r="B92" s="24">
        <v>68210</v>
      </c>
      <c r="C92" s="24">
        <v>107070</v>
      </c>
      <c r="D92" s="24">
        <v>795</v>
      </c>
      <c r="E92" s="25">
        <v>176075</v>
      </c>
      <c r="F92" s="166">
        <v>-0.10212476241808743</v>
      </c>
      <c r="G92" s="159">
        <v>55693</v>
      </c>
      <c r="H92" s="24">
        <v>80219</v>
      </c>
      <c r="I92" s="24">
        <v>628</v>
      </c>
      <c r="J92" s="25">
        <v>136540</v>
      </c>
    </row>
    <row r="93" spans="1:10" ht="11.25">
      <c r="A93" s="27" t="s">
        <v>100</v>
      </c>
      <c r="B93" s="30">
        <v>11539</v>
      </c>
      <c r="C93" s="30">
        <v>19028</v>
      </c>
      <c r="D93" s="30">
        <v>221</v>
      </c>
      <c r="E93" s="30">
        <v>30788</v>
      </c>
      <c r="F93" s="165">
        <v>-0.7766927712784815</v>
      </c>
      <c r="G93" s="30">
        <v>10627</v>
      </c>
      <c r="H93" s="30">
        <v>17183</v>
      </c>
      <c r="I93" s="30">
        <v>210</v>
      </c>
      <c r="J93" s="30">
        <v>28020</v>
      </c>
    </row>
    <row r="94" spans="1:10" ht="11.25">
      <c r="A94" s="27" t="s">
        <v>159</v>
      </c>
      <c r="B94" s="30">
        <v>19702</v>
      </c>
      <c r="C94" s="30">
        <v>33986</v>
      </c>
      <c r="D94" s="30">
        <v>511</v>
      </c>
      <c r="E94" s="30">
        <v>54199</v>
      </c>
      <c r="F94" s="165">
        <v>0.007380754682166251</v>
      </c>
      <c r="G94" s="30">
        <v>18578</v>
      </c>
      <c r="H94" s="30">
        <v>31584</v>
      </c>
      <c r="I94" s="30">
        <v>499</v>
      </c>
      <c r="J94" s="30">
        <v>50661</v>
      </c>
    </row>
    <row r="95" spans="1:10" ht="11.25">
      <c r="A95" s="27" t="s">
        <v>101</v>
      </c>
      <c r="B95" s="30">
        <v>13486</v>
      </c>
      <c r="C95" s="30">
        <v>22753</v>
      </c>
      <c r="D95" s="30">
        <v>329</v>
      </c>
      <c r="E95" s="30">
        <v>36568</v>
      </c>
      <c r="F95" s="165">
        <v>-0.11199431833702093</v>
      </c>
      <c r="G95" s="30">
        <v>10925</v>
      </c>
      <c r="H95" s="30">
        <v>18262</v>
      </c>
      <c r="I95" s="30">
        <v>290</v>
      </c>
      <c r="J95" s="30">
        <v>29477</v>
      </c>
    </row>
    <row r="96" spans="1:10" ht="11.25">
      <c r="A96" s="27" t="s">
        <v>102</v>
      </c>
      <c r="B96" s="30">
        <v>14908</v>
      </c>
      <c r="C96" s="30">
        <v>24745</v>
      </c>
      <c r="D96" s="30">
        <v>328</v>
      </c>
      <c r="E96" s="30">
        <v>39981</v>
      </c>
      <c r="F96" s="165">
        <v>-0.217130877508236</v>
      </c>
      <c r="G96" s="30">
        <v>13286</v>
      </c>
      <c r="H96" s="30">
        <v>21685</v>
      </c>
      <c r="I96" s="30">
        <v>316</v>
      </c>
      <c r="J96" s="30">
        <v>35287</v>
      </c>
    </row>
    <row r="97" spans="1:10" ht="11.25">
      <c r="A97" s="31" t="s">
        <v>160</v>
      </c>
      <c r="B97" s="24">
        <v>59635</v>
      </c>
      <c r="C97" s="24">
        <v>100512</v>
      </c>
      <c r="D97" s="24">
        <v>1389</v>
      </c>
      <c r="E97" s="25">
        <v>161536</v>
      </c>
      <c r="F97" s="166">
        <v>-0.22544641478434352</v>
      </c>
      <c r="G97" s="159">
        <v>53416</v>
      </c>
      <c r="H97" s="24">
        <v>88714</v>
      </c>
      <c r="I97" s="24">
        <v>1315</v>
      </c>
      <c r="J97" s="25">
        <v>143445</v>
      </c>
    </row>
    <row r="98" spans="1:10" ht="11.25">
      <c r="A98" s="27" t="s">
        <v>103</v>
      </c>
      <c r="B98" s="30">
        <v>10926</v>
      </c>
      <c r="C98" s="30">
        <v>17168</v>
      </c>
      <c r="D98" s="30">
        <v>258</v>
      </c>
      <c r="E98" s="30">
        <v>28352</v>
      </c>
      <c r="F98" s="165">
        <v>-1.7261698440207973</v>
      </c>
      <c r="G98" s="30">
        <v>10183</v>
      </c>
      <c r="H98" s="30">
        <v>15849</v>
      </c>
      <c r="I98" s="30">
        <v>258</v>
      </c>
      <c r="J98" s="30">
        <v>26290</v>
      </c>
    </row>
    <row r="99" spans="1:10" ht="11.25">
      <c r="A99" s="27" t="s">
        <v>104</v>
      </c>
      <c r="B99" s="30">
        <v>11638</v>
      </c>
      <c r="C99" s="30">
        <v>18669</v>
      </c>
      <c r="D99" s="30">
        <v>284</v>
      </c>
      <c r="E99" s="30">
        <v>30591</v>
      </c>
      <c r="F99" s="165">
        <v>0.7841070075445591</v>
      </c>
      <c r="G99" s="30">
        <v>10827</v>
      </c>
      <c r="H99" s="30">
        <v>17036</v>
      </c>
      <c r="I99" s="30">
        <v>272</v>
      </c>
      <c r="J99" s="30">
        <v>28135</v>
      </c>
    </row>
    <row r="100" spans="1:10" ht="11.25">
      <c r="A100" s="27" t="s">
        <v>105</v>
      </c>
      <c r="B100" s="30">
        <v>21357</v>
      </c>
      <c r="C100" s="30">
        <v>34472</v>
      </c>
      <c r="D100" s="30">
        <v>390</v>
      </c>
      <c r="E100" s="30">
        <v>56219</v>
      </c>
      <c r="F100" s="165">
        <v>0.24964781825638832</v>
      </c>
      <c r="G100" s="30">
        <v>19287</v>
      </c>
      <c r="H100" s="30">
        <v>30257</v>
      </c>
      <c r="I100" s="30">
        <v>380</v>
      </c>
      <c r="J100" s="30">
        <v>49924</v>
      </c>
    </row>
    <row r="101" spans="1:10" ht="11.25">
      <c r="A101" s="27" t="s">
        <v>161</v>
      </c>
      <c r="B101" s="30">
        <v>6176</v>
      </c>
      <c r="C101" s="30">
        <v>10198</v>
      </c>
      <c r="D101" s="30">
        <v>152</v>
      </c>
      <c r="E101" s="30">
        <v>16526</v>
      </c>
      <c r="F101" s="165">
        <v>-2.276624682159541</v>
      </c>
      <c r="G101" s="30">
        <v>5912</v>
      </c>
      <c r="H101" s="30">
        <v>9640</v>
      </c>
      <c r="I101" s="30">
        <v>152</v>
      </c>
      <c r="J101" s="30">
        <v>15704</v>
      </c>
    </row>
    <row r="102" spans="1:10" ht="11.25">
      <c r="A102" s="31" t="s">
        <v>162</v>
      </c>
      <c r="B102" s="24">
        <v>50097</v>
      </c>
      <c r="C102" s="24">
        <v>80507</v>
      </c>
      <c r="D102" s="24">
        <v>1084</v>
      </c>
      <c r="E102" s="25">
        <v>131688</v>
      </c>
      <c r="F102" s="166">
        <v>-0.38201720212114104</v>
      </c>
      <c r="G102" s="159">
        <v>46209</v>
      </c>
      <c r="H102" s="24">
        <v>72782</v>
      </c>
      <c r="I102" s="24">
        <v>1062</v>
      </c>
      <c r="J102" s="25">
        <v>120053</v>
      </c>
    </row>
    <row r="103" spans="1:10" ht="11.25">
      <c r="A103" s="28" t="s">
        <v>163</v>
      </c>
      <c r="B103" s="30">
        <v>22204</v>
      </c>
      <c r="C103" s="30">
        <v>35896</v>
      </c>
      <c r="D103" s="30">
        <v>360</v>
      </c>
      <c r="E103" s="30">
        <v>58460</v>
      </c>
      <c r="F103" s="165">
        <v>-0.5020849289422177</v>
      </c>
      <c r="G103" s="30">
        <v>15569</v>
      </c>
      <c r="H103" s="30">
        <v>24783</v>
      </c>
      <c r="I103" s="30">
        <v>303</v>
      </c>
      <c r="J103" s="30">
        <v>40655</v>
      </c>
    </row>
    <row r="104" spans="1:10" ht="11.25">
      <c r="A104" s="27" t="s">
        <v>106</v>
      </c>
      <c r="B104" s="30">
        <v>34358</v>
      </c>
      <c r="C104" s="30">
        <v>53499</v>
      </c>
      <c r="D104" s="30">
        <v>563</v>
      </c>
      <c r="E104" s="30">
        <v>88420</v>
      </c>
      <c r="F104" s="165">
        <v>-0.627121310885837</v>
      </c>
      <c r="G104" s="30">
        <v>22361</v>
      </c>
      <c r="H104" s="30">
        <v>33680</v>
      </c>
      <c r="I104" s="30">
        <v>450</v>
      </c>
      <c r="J104" s="30">
        <v>56491</v>
      </c>
    </row>
    <row r="105" spans="1:10" ht="11.25">
      <c r="A105" s="27" t="s">
        <v>164</v>
      </c>
      <c r="B105" s="30">
        <v>43328</v>
      </c>
      <c r="C105" s="30">
        <v>66379</v>
      </c>
      <c r="D105" s="30">
        <v>497</v>
      </c>
      <c r="E105" s="30">
        <v>110204</v>
      </c>
      <c r="F105" s="165">
        <v>0.8953912072217237</v>
      </c>
      <c r="G105" s="30">
        <v>27406</v>
      </c>
      <c r="H105" s="30">
        <v>40943</v>
      </c>
      <c r="I105" s="30">
        <v>365</v>
      </c>
      <c r="J105" s="30">
        <v>68714</v>
      </c>
    </row>
    <row r="106" spans="1:10" ht="11.25">
      <c r="A106" s="27" t="s">
        <v>107</v>
      </c>
      <c r="B106" s="30">
        <v>29534</v>
      </c>
      <c r="C106" s="30">
        <v>45285</v>
      </c>
      <c r="D106" s="30">
        <v>386</v>
      </c>
      <c r="E106" s="30">
        <v>75205</v>
      </c>
      <c r="F106" s="165">
        <v>0.10782173473190991</v>
      </c>
      <c r="G106" s="30">
        <v>15216</v>
      </c>
      <c r="H106" s="30">
        <v>23012</v>
      </c>
      <c r="I106" s="30">
        <v>239</v>
      </c>
      <c r="J106" s="30">
        <v>38467</v>
      </c>
    </row>
    <row r="107" spans="1:10" ht="11.25">
      <c r="A107" s="31" t="s">
        <v>165</v>
      </c>
      <c r="B107" s="24">
        <v>129424</v>
      </c>
      <c r="C107" s="24">
        <v>201059</v>
      </c>
      <c r="D107" s="24">
        <v>1806</v>
      </c>
      <c r="E107" s="25">
        <v>332289</v>
      </c>
      <c r="F107" s="166">
        <v>0.06203268459993436</v>
      </c>
      <c r="G107" s="159">
        <v>80552</v>
      </c>
      <c r="H107" s="24">
        <v>122418</v>
      </c>
      <c r="I107" s="24">
        <v>1357</v>
      </c>
      <c r="J107" s="25">
        <v>204327</v>
      </c>
    </row>
    <row r="108" spans="1:10" ht="11.25">
      <c r="A108" s="27" t="s">
        <v>108</v>
      </c>
      <c r="B108" s="30">
        <v>24546</v>
      </c>
      <c r="C108" s="30">
        <v>40440</v>
      </c>
      <c r="D108" s="30">
        <v>514</v>
      </c>
      <c r="E108" s="30">
        <v>65500</v>
      </c>
      <c r="F108" s="165">
        <v>0.6098029276684638</v>
      </c>
      <c r="G108" s="30">
        <v>23088</v>
      </c>
      <c r="H108" s="30">
        <v>37379</v>
      </c>
      <c r="I108" s="30">
        <v>502</v>
      </c>
      <c r="J108" s="30">
        <v>60969</v>
      </c>
    </row>
    <row r="109" spans="1:10" ht="11.25">
      <c r="A109" s="27" t="s">
        <v>166</v>
      </c>
      <c r="B109" s="30">
        <v>48441</v>
      </c>
      <c r="C109" s="30">
        <v>77011</v>
      </c>
      <c r="D109" s="30">
        <v>676</v>
      </c>
      <c r="E109" s="30">
        <v>126128</v>
      </c>
      <c r="F109" s="165">
        <v>-0.40193624296216746</v>
      </c>
      <c r="G109" s="30">
        <v>44661</v>
      </c>
      <c r="H109" s="30">
        <v>69616</v>
      </c>
      <c r="I109" s="30">
        <v>657</v>
      </c>
      <c r="J109" s="30">
        <v>114934</v>
      </c>
    </row>
    <row r="110" spans="1:10" ht="11.25">
      <c r="A110" s="31" t="s">
        <v>167</v>
      </c>
      <c r="B110" s="24">
        <v>72987</v>
      </c>
      <c r="C110" s="24">
        <v>117451</v>
      </c>
      <c r="D110" s="24">
        <v>1190</v>
      </c>
      <c r="E110" s="25">
        <v>191628</v>
      </c>
      <c r="F110" s="166">
        <v>-0.05841243350370293</v>
      </c>
      <c r="G110" s="159">
        <v>67749</v>
      </c>
      <c r="H110" s="24">
        <v>106995</v>
      </c>
      <c r="I110" s="24">
        <v>1159</v>
      </c>
      <c r="J110" s="25">
        <v>175903</v>
      </c>
    </row>
    <row r="111" spans="1:10" ht="11.25">
      <c r="A111" s="27" t="s">
        <v>109</v>
      </c>
      <c r="B111" s="30">
        <v>39543</v>
      </c>
      <c r="C111" s="30">
        <v>64314</v>
      </c>
      <c r="D111" s="30">
        <v>703</v>
      </c>
      <c r="E111" s="30">
        <v>104560</v>
      </c>
      <c r="F111" s="165">
        <v>0.06794973633588225</v>
      </c>
      <c r="G111" s="30">
        <v>38009</v>
      </c>
      <c r="H111" s="30">
        <v>60585</v>
      </c>
      <c r="I111" s="30">
        <v>677</v>
      </c>
      <c r="J111" s="30">
        <v>99271</v>
      </c>
    </row>
    <row r="112" spans="1:10" ht="11.25">
      <c r="A112" s="28" t="s">
        <v>110</v>
      </c>
      <c r="B112" s="30">
        <v>27064</v>
      </c>
      <c r="C112" s="30">
        <v>45680</v>
      </c>
      <c r="D112" s="30">
        <v>553</v>
      </c>
      <c r="E112" s="30">
        <v>73297</v>
      </c>
      <c r="F112" s="165">
        <v>0.04231157699342123</v>
      </c>
      <c r="G112" s="30">
        <v>26056</v>
      </c>
      <c r="H112" s="30">
        <v>41558</v>
      </c>
      <c r="I112" s="30">
        <v>542</v>
      </c>
      <c r="J112" s="30">
        <v>68156</v>
      </c>
    </row>
    <row r="113" spans="1:10" ht="11.25">
      <c r="A113" s="31" t="s">
        <v>168</v>
      </c>
      <c r="B113" s="24">
        <v>66607</v>
      </c>
      <c r="C113" s="24">
        <v>109994</v>
      </c>
      <c r="D113" s="24">
        <v>1256</v>
      </c>
      <c r="E113" s="25">
        <v>177857</v>
      </c>
      <c r="F113" s="166">
        <v>0.05738235211386459</v>
      </c>
      <c r="G113" s="159">
        <v>64065</v>
      </c>
      <c r="H113" s="24">
        <v>102143</v>
      </c>
      <c r="I113" s="24">
        <v>1219</v>
      </c>
      <c r="J113" s="25">
        <v>167427</v>
      </c>
    </row>
    <row r="114" spans="1:10" ht="11.25">
      <c r="A114" s="27" t="s">
        <v>111</v>
      </c>
      <c r="B114" s="30">
        <v>4894</v>
      </c>
      <c r="C114" s="30">
        <v>8255</v>
      </c>
      <c r="D114" s="30">
        <v>116</v>
      </c>
      <c r="E114" s="30">
        <v>13265</v>
      </c>
      <c r="F114" s="165">
        <v>-0.3306033511157863</v>
      </c>
      <c r="G114" s="30">
        <v>4520</v>
      </c>
      <c r="H114" s="30">
        <v>7538</v>
      </c>
      <c r="I114" s="30">
        <v>108</v>
      </c>
      <c r="J114" s="30">
        <v>12166</v>
      </c>
    </row>
    <row r="115" spans="1:10" ht="11.25">
      <c r="A115" s="27" t="s">
        <v>112</v>
      </c>
      <c r="B115" s="30">
        <v>9489</v>
      </c>
      <c r="C115" s="30">
        <v>14898</v>
      </c>
      <c r="D115" s="30">
        <v>192</v>
      </c>
      <c r="E115" s="30">
        <v>24579</v>
      </c>
      <c r="F115" s="165">
        <v>-0.2516131650501197</v>
      </c>
      <c r="G115" s="30">
        <v>7299</v>
      </c>
      <c r="H115" s="30">
        <v>11234</v>
      </c>
      <c r="I115" s="30">
        <v>184</v>
      </c>
      <c r="J115" s="30">
        <v>18717</v>
      </c>
    </row>
    <row r="116" spans="1:10" ht="11.25">
      <c r="A116" s="27" t="s">
        <v>113</v>
      </c>
      <c r="B116" s="30">
        <v>46793</v>
      </c>
      <c r="C116" s="30">
        <v>73799</v>
      </c>
      <c r="D116" s="30">
        <v>557</v>
      </c>
      <c r="E116" s="30">
        <v>121149</v>
      </c>
      <c r="F116" s="165">
        <v>1.9352287356225124</v>
      </c>
      <c r="G116" s="30">
        <v>42877</v>
      </c>
      <c r="H116" s="30">
        <v>66315</v>
      </c>
      <c r="I116" s="30">
        <v>543</v>
      </c>
      <c r="J116" s="30">
        <v>109735</v>
      </c>
    </row>
    <row r="117" spans="1:10" ht="11.25">
      <c r="A117" s="27" t="s">
        <v>114</v>
      </c>
      <c r="B117" s="30">
        <v>5942</v>
      </c>
      <c r="C117" s="30">
        <v>10050</v>
      </c>
      <c r="D117" s="30">
        <v>94</v>
      </c>
      <c r="E117" s="30">
        <v>16086</v>
      </c>
      <c r="F117" s="165">
        <v>-0.9421762423794569</v>
      </c>
      <c r="G117" s="30">
        <v>5260</v>
      </c>
      <c r="H117" s="30">
        <v>8777</v>
      </c>
      <c r="I117" s="30">
        <v>85</v>
      </c>
      <c r="J117" s="30">
        <v>14122</v>
      </c>
    </row>
    <row r="118" spans="1:10" ht="11.25">
      <c r="A118" s="27" t="s">
        <v>115</v>
      </c>
      <c r="B118" s="30">
        <v>5115</v>
      </c>
      <c r="C118" s="30">
        <v>8588</v>
      </c>
      <c r="D118" s="30">
        <v>105</v>
      </c>
      <c r="E118" s="30">
        <v>13808</v>
      </c>
      <c r="F118" s="165">
        <v>-2.3893680192280504</v>
      </c>
      <c r="G118" s="30">
        <v>4704</v>
      </c>
      <c r="H118" s="30">
        <v>7813</v>
      </c>
      <c r="I118" s="30">
        <v>96</v>
      </c>
      <c r="J118" s="30">
        <v>12613</v>
      </c>
    </row>
    <row r="119" spans="1:10" ht="11.25">
      <c r="A119" s="27" t="s">
        <v>116</v>
      </c>
      <c r="B119" s="30">
        <v>7214</v>
      </c>
      <c r="C119" s="30">
        <v>12168</v>
      </c>
      <c r="D119" s="30">
        <v>120</v>
      </c>
      <c r="E119" s="30">
        <v>19502</v>
      </c>
      <c r="F119" s="165">
        <v>-0.6773618538324421</v>
      </c>
      <c r="G119" s="30">
        <v>6287</v>
      </c>
      <c r="H119" s="30">
        <v>10595</v>
      </c>
      <c r="I119" s="30">
        <v>94</v>
      </c>
      <c r="J119" s="30">
        <v>16976</v>
      </c>
    </row>
    <row r="120" spans="1:10" ht="11.25">
      <c r="A120" s="27" t="s">
        <v>117</v>
      </c>
      <c r="B120" s="30">
        <v>13271</v>
      </c>
      <c r="C120" s="30">
        <v>21784</v>
      </c>
      <c r="D120" s="30">
        <v>190</v>
      </c>
      <c r="E120" s="30">
        <v>35245</v>
      </c>
      <c r="F120" s="165">
        <v>0.46462573399464113</v>
      </c>
      <c r="G120" s="30">
        <v>11240</v>
      </c>
      <c r="H120" s="30">
        <v>18375</v>
      </c>
      <c r="I120" s="30">
        <v>180</v>
      </c>
      <c r="J120" s="30">
        <v>29795</v>
      </c>
    </row>
    <row r="121" spans="1:10" ht="11.25">
      <c r="A121" s="27" t="s">
        <v>118</v>
      </c>
      <c r="B121" s="30">
        <v>10201</v>
      </c>
      <c r="C121" s="30">
        <v>16397</v>
      </c>
      <c r="D121" s="30">
        <v>160</v>
      </c>
      <c r="E121" s="30">
        <v>26758</v>
      </c>
      <c r="F121" s="165">
        <v>1.8460015985993223</v>
      </c>
      <c r="G121" s="30">
        <v>9191</v>
      </c>
      <c r="H121" s="30">
        <v>14455</v>
      </c>
      <c r="I121" s="30">
        <v>160</v>
      </c>
      <c r="J121" s="30">
        <v>23806</v>
      </c>
    </row>
    <row r="122" spans="1:10" ht="11.25">
      <c r="A122" s="31" t="s">
        <v>169</v>
      </c>
      <c r="B122" s="24">
        <v>102919</v>
      </c>
      <c r="C122" s="24">
        <v>165939</v>
      </c>
      <c r="D122" s="24">
        <v>1534</v>
      </c>
      <c r="E122" s="25">
        <v>270392</v>
      </c>
      <c r="F122" s="166">
        <v>0.8270749587954089</v>
      </c>
      <c r="G122" s="159">
        <v>91378</v>
      </c>
      <c r="H122" s="24">
        <v>145102</v>
      </c>
      <c r="I122" s="24">
        <v>1450</v>
      </c>
      <c r="J122" s="25">
        <v>237930</v>
      </c>
    </row>
    <row r="123" spans="1:10" ht="11.25">
      <c r="A123" s="27" t="s">
        <v>119</v>
      </c>
      <c r="B123" s="30">
        <v>61420</v>
      </c>
      <c r="C123" s="30">
        <v>100455</v>
      </c>
      <c r="D123" s="30">
        <v>713</v>
      </c>
      <c r="E123" s="30">
        <v>162588</v>
      </c>
      <c r="F123" s="165">
        <v>0.532378638075275</v>
      </c>
      <c r="G123" s="30">
        <v>57133</v>
      </c>
      <c r="H123" s="30">
        <v>89586</v>
      </c>
      <c r="I123" s="30">
        <v>651</v>
      </c>
      <c r="J123" s="30">
        <v>147370</v>
      </c>
    </row>
    <row r="124" spans="1:10" ht="11.25">
      <c r="A124" s="27" t="s">
        <v>120</v>
      </c>
      <c r="B124" s="30">
        <v>54977</v>
      </c>
      <c r="C124" s="30">
        <v>87558</v>
      </c>
      <c r="D124" s="30">
        <v>732</v>
      </c>
      <c r="E124" s="30">
        <v>143267</v>
      </c>
      <c r="F124" s="165">
        <v>0.9128624860006621</v>
      </c>
      <c r="G124" s="30">
        <v>53068</v>
      </c>
      <c r="H124" s="30">
        <v>82291</v>
      </c>
      <c r="I124" s="30">
        <v>701</v>
      </c>
      <c r="J124" s="30">
        <v>136060</v>
      </c>
    </row>
    <row r="125" spans="1:10" ht="11.25">
      <c r="A125" s="27" t="s">
        <v>170</v>
      </c>
      <c r="B125" s="30">
        <v>65869</v>
      </c>
      <c r="C125" s="30">
        <v>97972</v>
      </c>
      <c r="D125" s="30">
        <v>629</v>
      </c>
      <c r="E125" s="30">
        <v>164470</v>
      </c>
      <c r="F125" s="165">
        <v>0.6486751116822717</v>
      </c>
      <c r="G125" s="30">
        <v>60546</v>
      </c>
      <c r="H125" s="30">
        <v>85425</v>
      </c>
      <c r="I125" s="30">
        <v>581</v>
      </c>
      <c r="J125" s="30">
        <v>146552</v>
      </c>
    </row>
    <row r="126" spans="1:10" ht="11.25">
      <c r="A126" s="27" t="s">
        <v>171</v>
      </c>
      <c r="B126" s="30">
        <v>55653</v>
      </c>
      <c r="C126" s="30">
        <v>88417</v>
      </c>
      <c r="D126" s="30">
        <v>762</v>
      </c>
      <c r="E126" s="30">
        <v>144832</v>
      </c>
      <c r="F126" s="165">
        <v>1.1198927583991956</v>
      </c>
      <c r="G126" s="30">
        <v>53434</v>
      </c>
      <c r="H126" s="30">
        <v>82821</v>
      </c>
      <c r="I126" s="30">
        <v>742</v>
      </c>
      <c r="J126" s="30">
        <v>136997</v>
      </c>
    </row>
    <row r="127" spans="1:10" ht="11.25">
      <c r="A127" s="31" t="s">
        <v>172</v>
      </c>
      <c r="B127" s="24">
        <v>237919</v>
      </c>
      <c r="C127" s="24">
        <v>374402</v>
      </c>
      <c r="D127" s="24">
        <v>2836</v>
      </c>
      <c r="E127" s="25">
        <v>615157</v>
      </c>
      <c r="F127" s="166">
        <v>0.7898927803701568</v>
      </c>
      <c r="G127" s="159">
        <v>224181</v>
      </c>
      <c r="H127" s="24">
        <v>340123</v>
      </c>
      <c r="I127" s="24">
        <v>2675</v>
      </c>
      <c r="J127" s="25">
        <v>566979</v>
      </c>
    </row>
    <row r="128" spans="1:10" ht="14.25" customHeight="1">
      <c r="A128" s="68" t="s">
        <v>174</v>
      </c>
      <c r="B128" s="69">
        <v>2444926</v>
      </c>
      <c r="C128" s="69">
        <v>3917612</v>
      </c>
      <c r="D128" s="69">
        <v>43303</v>
      </c>
      <c r="E128" s="70">
        <v>6405841</v>
      </c>
      <c r="F128" s="167">
        <v>0.20810200893604386</v>
      </c>
      <c r="G128" s="160">
        <v>2140214</v>
      </c>
      <c r="H128" s="69">
        <v>3351018</v>
      </c>
      <c r="I128" s="69">
        <v>40268</v>
      </c>
      <c r="J128" s="70">
        <v>5531500</v>
      </c>
    </row>
    <row r="129" spans="1:10" ht="11.25">
      <c r="A129" s="81" t="s">
        <v>121</v>
      </c>
      <c r="B129" s="82">
        <v>19614</v>
      </c>
      <c r="C129" s="82">
        <v>35584</v>
      </c>
      <c r="D129" s="82">
        <v>540</v>
      </c>
      <c r="E129" s="83">
        <v>55738</v>
      </c>
      <c r="F129" s="168">
        <v>-2.947885288433076</v>
      </c>
      <c r="G129" s="161">
        <v>17554</v>
      </c>
      <c r="H129" s="82">
        <v>31648</v>
      </c>
      <c r="I129" s="82">
        <v>521</v>
      </c>
      <c r="J129" s="83">
        <v>49723</v>
      </c>
    </row>
    <row r="130" spans="1:10" ht="11.25">
      <c r="A130" s="84" t="s">
        <v>122</v>
      </c>
      <c r="B130" s="85">
        <v>15798</v>
      </c>
      <c r="C130" s="85">
        <v>26107</v>
      </c>
      <c r="D130" s="85">
        <v>334</v>
      </c>
      <c r="E130" s="86">
        <v>42239</v>
      </c>
      <c r="F130" s="169">
        <v>-2.9055467439027196</v>
      </c>
      <c r="G130" s="162">
        <v>14751</v>
      </c>
      <c r="H130" s="85">
        <v>23779</v>
      </c>
      <c r="I130" s="85">
        <v>334</v>
      </c>
      <c r="J130" s="86">
        <v>38864</v>
      </c>
    </row>
    <row r="131" spans="1:12" ht="11.25">
      <c r="A131" s="84" t="s">
        <v>123</v>
      </c>
      <c r="B131" s="85">
        <v>15419</v>
      </c>
      <c r="C131" s="85">
        <v>27702</v>
      </c>
      <c r="D131" s="85">
        <v>435</v>
      </c>
      <c r="E131" s="86">
        <v>43556</v>
      </c>
      <c r="F131" s="169">
        <v>0.340950976778474</v>
      </c>
      <c r="G131" s="162">
        <v>14526</v>
      </c>
      <c r="H131" s="85">
        <v>25852</v>
      </c>
      <c r="I131" s="85">
        <v>435</v>
      </c>
      <c r="J131" s="86">
        <v>40813</v>
      </c>
      <c r="L131" s="29" t="str">
        <f>IF(E131='[1]ENS Détaillé'!Q133,"ok","")</f>
        <v>ok</v>
      </c>
    </row>
    <row r="132" spans="1:12" ht="11.25">
      <c r="A132" s="84" t="s">
        <v>173</v>
      </c>
      <c r="B132" s="85">
        <v>43897</v>
      </c>
      <c r="C132" s="85">
        <v>74691</v>
      </c>
      <c r="D132" s="85">
        <v>1123</v>
      </c>
      <c r="E132" s="86">
        <v>119711</v>
      </c>
      <c r="F132" s="169">
        <v>-0.9006697075306914</v>
      </c>
      <c r="G132" s="162">
        <v>40544</v>
      </c>
      <c r="H132" s="85">
        <v>68635</v>
      </c>
      <c r="I132" s="85">
        <v>1123</v>
      </c>
      <c r="J132" s="86">
        <v>110302</v>
      </c>
      <c r="L132" s="29" t="str">
        <f>IF(E132='[1]ENS Détaillé'!Q135,"ok","")</f>
        <v>ok</v>
      </c>
    </row>
    <row r="133" spans="1:12" ht="11.25">
      <c r="A133" s="84" t="s">
        <v>124</v>
      </c>
      <c r="B133" s="85">
        <v>17366</v>
      </c>
      <c r="C133" s="85">
        <v>33977</v>
      </c>
      <c r="D133" s="85">
        <v>474</v>
      </c>
      <c r="E133" s="86">
        <v>51817</v>
      </c>
      <c r="F133" s="169">
        <v>-2.254206594733268</v>
      </c>
      <c r="G133" s="162">
        <v>16391</v>
      </c>
      <c r="H133" s="85">
        <v>32886</v>
      </c>
      <c r="I133" s="85">
        <v>456</v>
      </c>
      <c r="J133" s="86">
        <v>49743</v>
      </c>
      <c r="L133" s="29">
        <f>IF(E133='[1]ENS Détaillé'!Q139,"ok","")</f>
      </c>
    </row>
    <row r="134" spans="1:12" ht="11.25">
      <c r="A134" s="34" t="s">
        <v>125</v>
      </c>
      <c r="B134" s="35">
        <v>112094</v>
      </c>
      <c r="C134" s="35">
        <v>198061</v>
      </c>
      <c r="D134" s="35">
        <v>2906</v>
      </c>
      <c r="E134" s="36">
        <v>313061</v>
      </c>
      <c r="F134" s="170">
        <v>-1.600487815610728</v>
      </c>
      <c r="G134" s="163">
        <v>103766</v>
      </c>
      <c r="H134" s="35">
        <v>182800</v>
      </c>
      <c r="I134" s="35">
        <v>2879</v>
      </c>
      <c r="J134" s="36">
        <v>289445</v>
      </c>
      <c r="L134" s="29" t="s">
        <v>247</v>
      </c>
    </row>
    <row r="135" spans="1:12" ht="11.25">
      <c r="A135" s="37" t="s">
        <v>175</v>
      </c>
      <c r="B135" s="38">
        <v>2557020</v>
      </c>
      <c r="C135" s="38">
        <v>4115673</v>
      </c>
      <c r="D135" s="38">
        <v>46209</v>
      </c>
      <c r="E135" s="39">
        <v>6718902</v>
      </c>
      <c r="F135" s="171">
        <v>0.12235699721533894</v>
      </c>
      <c r="G135" s="164">
        <v>2243980</v>
      </c>
      <c r="H135" s="38">
        <v>3533818</v>
      </c>
      <c r="I135" s="38">
        <v>43147</v>
      </c>
      <c r="J135" s="39">
        <v>5820945</v>
      </c>
      <c r="L135" s="29">
        <f>IF(E135='[1]ENS Détaillé'!Q136,"ok","")</f>
      </c>
    </row>
    <row r="136" spans="1:25" s="40" customFormat="1" ht="11.25" customHeight="1" thickBot="1">
      <c r="A136" s="208" t="s">
        <v>32</v>
      </c>
      <c r="B136" s="208"/>
      <c r="C136" s="208"/>
      <c r="D136" s="208"/>
      <c r="E136" s="208"/>
      <c r="F136" s="208"/>
      <c r="G136" s="208"/>
      <c r="H136" s="208"/>
      <c r="I136" s="208"/>
      <c r="J136" s="208"/>
      <c r="K136" s="41"/>
      <c r="L136" s="41"/>
      <c r="M136" s="41"/>
      <c r="N136" s="41"/>
      <c r="O136" s="41"/>
      <c r="P136" s="41"/>
      <c r="Q136" s="41"/>
      <c r="R136" s="41"/>
      <c r="S136" s="41"/>
      <c r="T136" s="41"/>
      <c r="U136" s="41"/>
      <c r="V136" s="41"/>
      <c r="W136" s="41"/>
      <c r="X136" s="41"/>
      <c r="Y136" s="41"/>
    </row>
  </sheetData>
  <mergeCells count="14">
    <mergeCell ref="D4:D5"/>
    <mergeCell ref="E4:E5"/>
    <mergeCell ref="G4:G5"/>
    <mergeCell ref="H4:H5"/>
    <mergeCell ref="I4:I5"/>
    <mergeCell ref="J4:J5"/>
    <mergeCell ref="A2:A5"/>
    <mergeCell ref="A136:J136"/>
    <mergeCell ref="B2:J2"/>
    <mergeCell ref="B3:E3"/>
    <mergeCell ref="F3:F5"/>
    <mergeCell ref="G3:J3"/>
    <mergeCell ref="B4:B5"/>
    <mergeCell ref="C4:C5"/>
  </mergeCells>
  <printOptions/>
  <pageMargins left="0.1968503937007874" right="0.1968503937007874" top="0.984251968503937" bottom="0.984251968503937"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O36"/>
  <sheetViews>
    <sheetView workbookViewId="0" topLeftCell="A1">
      <selection activeCell="A1" sqref="A1"/>
    </sheetView>
  </sheetViews>
  <sheetFormatPr defaultColWidth="11.421875" defaultRowHeight="12.75"/>
  <sheetData>
    <row r="1" spans="1:15" ht="12.75">
      <c r="A1" s="79" t="s">
        <v>280</v>
      </c>
      <c r="B1" s="5"/>
      <c r="C1" s="5"/>
      <c r="D1" s="5"/>
      <c r="E1" s="3"/>
      <c r="F1" s="3"/>
      <c r="G1" s="3"/>
      <c r="H1" s="3"/>
      <c r="I1" s="3"/>
      <c r="J1" s="3"/>
      <c r="K1" s="3"/>
      <c r="L1" s="3"/>
      <c r="M1" s="3"/>
      <c r="N1" s="3"/>
      <c r="O1" s="3"/>
    </row>
    <row r="2" spans="1:15" ht="12.75">
      <c r="A2" s="117" t="s">
        <v>247</v>
      </c>
      <c r="B2" s="5"/>
      <c r="C2" s="5"/>
      <c r="D2" s="5"/>
      <c r="E2" s="3"/>
      <c r="F2" s="3"/>
      <c r="G2" s="3"/>
      <c r="H2" s="3"/>
      <c r="I2" s="3"/>
      <c r="J2" s="3"/>
      <c r="K2" s="3"/>
      <c r="L2" s="3"/>
      <c r="M2" s="3"/>
      <c r="N2" s="3"/>
      <c r="O2" s="3"/>
    </row>
    <row r="3" spans="1:15" ht="12.75">
      <c r="A3" s="118"/>
      <c r="B3" s="119" t="s">
        <v>8</v>
      </c>
      <c r="C3" s="119" t="s">
        <v>4</v>
      </c>
      <c r="D3" s="119" t="s">
        <v>249</v>
      </c>
      <c r="E3" s="10" t="s">
        <v>247</v>
      </c>
      <c r="F3" s="3"/>
      <c r="G3" s="3"/>
      <c r="H3" s="3"/>
      <c r="I3" s="3"/>
      <c r="J3" s="3"/>
      <c r="K3" s="3"/>
      <c r="L3" s="3"/>
      <c r="M3" s="3"/>
      <c r="N3" s="3"/>
      <c r="O3" s="3"/>
    </row>
    <row r="4" spans="1:15" ht="12.75">
      <c r="A4" s="120" t="s">
        <v>172</v>
      </c>
      <c r="B4" s="123">
        <v>922</v>
      </c>
      <c r="C4" s="123">
        <v>3899</v>
      </c>
      <c r="D4" s="124">
        <f aca="true" t="shared" si="0" ref="D4:D34">C4+B4</f>
        <v>4821</v>
      </c>
      <c r="E4" s="3"/>
      <c r="F4" s="3"/>
      <c r="G4" s="3"/>
      <c r="H4" s="3"/>
      <c r="I4" s="3"/>
      <c r="J4" s="3"/>
      <c r="K4" s="3"/>
      <c r="L4" s="3"/>
      <c r="M4" s="3"/>
      <c r="N4" s="3"/>
      <c r="O4" s="3"/>
    </row>
    <row r="5" spans="1:15" ht="12.75">
      <c r="A5" s="120" t="s">
        <v>148</v>
      </c>
      <c r="B5" s="123">
        <v>274</v>
      </c>
      <c r="C5" s="123">
        <v>3657</v>
      </c>
      <c r="D5" s="123">
        <f t="shared" si="0"/>
        <v>3931</v>
      </c>
      <c r="E5" s="3"/>
      <c r="F5" s="3"/>
      <c r="G5" s="3"/>
      <c r="H5" s="3"/>
      <c r="I5" s="3"/>
      <c r="J5" s="3"/>
      <c r="K5" s="3"/>
      <c r="L5" s="3"/>
      <c r="M5" s="3"/>
      <c r="N5" s="3"/>
      <c r="O5" s="3"/>
    </row>
    <row r="6" spans="1:15" ht="12.75">
      <c r="A6" s="120" t="s">
        <v>248</v>
      </c>
      <c r="B6" s="123">
        <v>-260</v>
      </c>
      <c r="C6" s="123">
        <v>3919</v>
      </c>
      <c r="D6" s="123">
        <f t="shared" si="0"/>
        <v>3659</v>
      </c>
      <c r="E6" s="3"/>
      <c r="F6" s="3"/>
      <c r="G6" s="3"/>
      <c r="H6" s="3"/>
      <c r="I6" s="3"/>
      <c r="J6" s="3"/>
      <c r="K6" s="3"/>
      <c r="L6" s="3"/>
      <c r="M6" s="3"/>
      <c r="N6" s="3"/>
      <c r="O6" s="3"/>
    </row>
    <row r="7" spans="1:15" ht="12.75">
      <c r="A7" s="120" t="s">
        <v>144</v>
      </c>
      <c r="B7" s="123">
        <v>-157</v>
      </c>
      <c r="C7" s="123">
        <v>2423</v>
      </c>
      <c r="D7" s="123">
        <f t="shared" si="0"/>
        <v>2266</v>
      </c>
      <c r="E7" s="3"/>
      <c r="F7" s="3"/>
      <c r="G7" s="3"/>
      <c r="H7" s="3"/>
      <c r="I7" s="3"/>
      <c r="J7" s="3"/>
      <c r="K7" s="3"/>
      <c r="L7" s="3"/>
      <c r="M7" s="3"/>
      <c r="N7" s="3"/>
      <c r="O7" s="3"/>
    </row>
    <row r="8" spans="1:15" ht="12.75">
      <c r="A8" s="120" t="s">
        <v>169</v>
      </c>
      <c r="B8" s="123">
        <v>259</v>
      </c>
      <c r="C8" s="123">
        <v>1959</v>
      </c>
      <c r="D8" s="123">
        <f t="shared" si="0"/>
        <v>2218</v>
      </c>
      <c r="E8" s="3"/>
      <c r="F8" s="3"/>
      <c r="G8" s="3"/>
      <c r="H8" s="3"/>
      <c r="I8" s="3"/>
      <c r="J8" s="3"/>
      <c r="K8" s="3"/>
      <c r="L8" s="3"/>
      <c r="M8" s="3"/>
      <c r="N8" s="3"/>
      <c r="O8" s="3"/>
    </row>
    <row r="9" spans="1:15" ht="12.75">
      <c r="A9" s="120" t="s">
        <v>127</v>
      </c>
      <c r="B9" s="123">
        <v>279</v>
      </c>
      <c r="C9" s="123">
        <v>1357</v>
      </c>
      <c r="D9" s="123">
        <f t="shared" si="0"/>
        <v>1636</v>
      </c>
      <c r="E9" s="3"/>
      <c r="F9" s="3"/>
      <c r="G9" s="3"/>
      <c r="H9" s="3"/>
      <c r="I9" s="3"/>
      <c r="J9" s="3"/>
      <c r="K9" s="3"/>
      <c r="L9" s="3"/>
      <c r="M9" s="3"/>
      <c r="N9" s="3"/>
      <c r="O9" s="3"/>
    </row>
    <row r="10" spans="1:15" ht="12.75">
      <c r="A10" s="120" t="s">
        <v>150</v>
      </c>
      <c r="B10" s="123">
        <v>-269</v>
      </c>
      <c r="C10" s="123">
        <v>1495</v>
      </c>
      <c r="D10" s="123">
        <f t="shared" si="0"/>
        <v>1226</v>
      </c>
      <c r="E10" s="3"/>
      <c r="F10" s="3"/>
      <c r="G10" s="3"/>
      <c r="H10" s="3"/>
      <c r="I10" s="3"/>
      <c r="J10" s="3"/>
      <c r="K10" s="3"/>
      <c r="L10" s="3"/>
      <c r="M10" s="3"/>
      <c r="N10" s="3"/>
      <c r="O10" s="3"/>
    </row>
    <row r="11" spans="1:15" ht="12.75">
      <c r="A11" s="120" t="s">
        <v>133</v>
      </c>
      <c r="B11" s="123">
        <v>70</v>
      </c>
      <c r="C11" s="123">
        <v>937</v>
      </c>
      <c r="D11" s="123">
        <f t="shared" si="0"/>
        <v>1007</v>
      </c>
      <c r="E11" s="3"/>
      <c r="F11" s="3"/>
      <c r="G11" s="3"/>
      <c r="H11" s="3"/>
      <c r="I11" s="3"/>
      <c r="J11" s="3"/>
      <c r="K11" s="3"/>
      <c r="L11" s="3"/>
      <c r="M11" s="3"/>
      <c r="N11" s="3"/>
      <c r="O11" s="3"/>
    </row>
    <row r="12" spans="1:15" ht="12.75">
      <c r="A12" s="120" t="s">
        <v>153</v>
      </c>
      <c r="B12" s="123">
        <v>-602</v>
      </c>
      <c r="C12" s="123">
        <v>1458</v>
      </c>
      <c r="D12" s="123">
        <f t="shared" si="0"/>
        <v>856</v>
      </c>
      <c r="E12" s="3"/>
      <c r="F12" s="3"/>
      <c r="G12" s="3"/>
      <c r="H12" s="3"/>
      <c r="I12" s="3"/>
      <c r="J12" s="3"/>
      <c r="K12" s="3"/>
      <c r="L12" s="3"/>
      <c r="M12" s="3"/>
      <c r="N12" s="3"/>
      <c r="O12" s="3"/>
    </row>
    <row r="13" spans="1:15" ht="12.75">
      <c r="A13" s="120" t="s">
        <v>136</v>
      </c>
      <c r="B13" s="123">
        <v>20</v>
      </c>
      <c r="C13" s="123">
        <v>273</v>
      </c>
      <c r="D13" s="123">
        <f t="shared" si="0"/>
        <v>293</v>
      </c>
      <c r="E13" s="3"/>
      <c r="F13" s="3"/>
      <c r="G13" s="3"/>
      <c r="H13" s="3"/>
      <c r="I13" s="3"/>
      <c r="J13" s="3"/>
      <c r="K13" s="3"/>
      <c r="L13" s="3"/>
      <c r="M13" s="3"/>
      <c r="N13" s="3"/>
      <c r="O13" s="3"/>
    </row>
    <row r="14" spans="1:15" ht="12.75">
      <c r="A14" s="120" t="s">
        <v>165</v>
      </c>
      <c r="B14" s="123">
        <v>-478</v>
      </c>
      <c r="C14" s="123">
        <v>684</v>
      </c>
      <c r="D14" s="123">
        <f t="shared" si="0"/>
        <v>206</v>
      </c>
      <c r="E14" s="3"/>
      <c r="F14" s="3"/>
      <c r="G14" s="3"/>
      <c r="H14" s="3"/>
      <c r="I14" s="3"/>
      <c r="J14" s="3"/>
      <c r="K14" s="3"/>
      <c r="L14" s="3"/>
      <c r="M14" s="3"/>
      <c r="N14" s="3"/>
      <c r="O14" s="3"/>
    </row>
    <row r="15" spans="1:15" ht="12.75">
      <c r="A15" s="120" t="s">
        <v>130</v>
      </c>
      <c r="B15" s="123">
        <v>36</v>
      </c>
      <c r="C15" s="123">
        <v>135</v>
      </c>
      <c r="D15" s="123">
        <f t="shared" si="0"/>
        <v>171</v>
      </c>
      <c r="E15" s="3"/>
      <c r="F15" s="3"/>
      <c r="G15" s="3"/>
      <c r="H15" s="3"/>
      <c r="I15" s="3"/>
      <c r="J15" s="3"/>
      <c r="K15" s="3"/>
      <c r="L15" s="3"/>
      <c r="M15" s="3"/>
      <c r="N15" s="3"/>
      <c r="O15" s="3"/>
    </row>
    <row r="16" spans="1:15" ht="12.75">
      <c r="A16" s="120" t="s">
        <v>168</v>
      </c>
      <c r="B16" s="123">
        <v>183</v>
      </c>
      <c r="C16" s="123">
        <v>-81</v>
      </c>
      <c r="D16" s="123">
        <f t="shared" si="0"/>
        <v>102</v>
      </c>
      <c r="E16" s="3"/>
      <c r="F16" s="3"/>
      <c r="G16" s="3"/>
      <c r="H16" s="3"/>
      <c r="I16" s="3"/>
      <c r="J16" s="3"/>
      <c r="K16" s="3"/>
      <c r="L16" s="3"/>
      <c r="M16" s="3"/>
      <c r="N16" s="3"/>
      <c r="O16" s="3"/>
    </row>
    <row r="17" spans="1:15" ht="12.75">
      <c r="A17" s="120" t="s">
        <v>155</v>
      </c>
      <c r="B17" s="123">
        <v>70</v>
      </c>
      <c r="C17" s="123">
        <v>16</v>
      </c>
      <c r="D17" s="123">
        <f t="shared" si="0"/>
        <v>86</v>
      </c>
      <c r="E17" s="3"/>
      <c r="F17" s="3"/>
      <c r="G17" s="3"/>
      <c r="H17" s="3"/>
      <c r="I17" s="3"/>
      <c r="J17" s="3"/>
      <c r="K17" s="3"/>
      <c r="L17" s="3"/>
      <c r="M17" s="3"/>
      <c r="N17" s="3"/>
      <c r="O17" s="3"/>
    </row>
    <row r="18" spans="1:15" ht="12.75">
      <c r="A18" s="120" t="s">
        <v>147</v>
      </c>
      <c r="B18" s="123">
        <v>35</v>
      </c>
      <c r="C18" s="123">
        <v>-9</v>
      </c>
      <c r="D18" s="123">
        <f t="shared" si="0"/>
        <v>26</v>
      </c>
      <c r="E18" s="3"/>
      <c r="F18" s="3"/>
      <c r="G18" s="3"/>
      <c r="H18" s="3"/>
      <c r="I18" s="3"/>
      <c r="J18" s="3"/>
      <c r="K18" s="3"/>
      <c r="L18" s="3"/>
      <c r="M18" s="3"/>
      <c r="N18" s="3"/>
      <c r="O18" s="3"/>
    </row>
    <row r="19" spans="1:15" ht="12.75">
      <c r="A19" s="120" t="s">
        <v>167</v>
      </c>
      <c r="B19" s="123">
        <v>-153</v>
      </c>
      <c r="C19" s="123">
        <v>41</v>
      </c>
      <c r="D19" s="123">
        <f t="shared" si="0"/>
        <v>-112</v>
      </c>
      <c r="E19" s="3"/>
      <c r="F19" s="3"/>
      <c r="G19" s="3"/>
      <c r="H19" s="3"/>
      <c r="I19" s="3"/>
      <c r="J19" s="3"/>
      <c r="K19" s="3"/>
      <c r="L19" s="3"/>
      <c r="M19" s="3"/>
      <c r="N19" s="3"/>
      <c r="O19" s="3"/>
    </row>
    <row r="20" spans="1:15" ht="12.75">
      <c r="A20" s="120" t="s">
        <v>99</v>
      </c>
      <c r="B20" s="123">
        <v>-57</v>
      </c>
      <c r="C20" s="123">
        <v>-123</v>
      </c>
      <c r="D20" s="123">
        <f t="shared" si="0"/>
        <v>-180</v>
      </c>
      <c r="E20" s="3"/>
      <c r="F20" s="3"/>
      <c r="G20" s="3"/>
      <c r="H20" s="3"/>
      <c r="I20" s="3"/>
      <c r="J20" s="3"/>
      <c r="K20" s="3"/>
      <c r="L20" s="3"/>
      <c r="M20" s="3"/>
      <c r="N20" s="3"/>
      <c r="O20" s="3"/>
    </row>
    <row r="21" spans="1:15" ht="22.5">
      <c r="A21" s="120" t="s">
        <v>135</v>
      </c>
      <c r="B21" s="123">
        <v>-235</v>
      </c>
      <c r="C21" s="123">
        <v>39</v>
      </c>
      <c r="D21" s="123">
        <f t="shared" si="0"/>
        <v>-196</v>
      </c>
      <c r="E21" s="3"/>
      <c r="F21" s="3"/>
      <c r="G21" s="3"/>
      <c r="H21" s="3"/>
      <c r="I21" s="3"/>
      <c r="J21" s="3"/>
      <c r="K21" s="3"/>
      <c r="L21" s="3"/>
      <c r="M21" s="3"/>
      <c r="N21" s="3"/>
      <c r="O21" s="3"/>
    </row>
    <row r="22" spans="1:15" ht="12.75">
      <c r="A22" s="120" t="s">
        <v>160</v>
      </c>
      <c r="B22" s="123">
        <v>-109</v>
      </c>
      <c r="C22" s="123">
        <v>-256</v>
      </c>
      <c r="D22" s="123">
        <f t="shared" si="0"/>
        <v>-365</v>
      </c>
      <c r="E22" s="3"/>
      <c r="F22" s="3"/>
      <c r="G22" s="3"/>
      <c r="H22" s="3"/>
      <c r="I22" s="3"/>
      <c r="J22" s="3"/>
      <c r="K22" s="3"/>
      <c r="L22" s="3"/>
      <c r="M22" s="3"/>
      <c r="N22" s="3"/>
      <c r="O22" s="3"/>
    </row>
    <row r="23" spans="1:15" ht="12.75">
      <c r="A23" s="120" t="s">
        <v>162</v>
      </c>
      <c r="B23" s="123">
        <v>-5</v>
      </c>
      <c r="C23" s="123">
        <v>-500</v>
      </c>
      <c r="D23" s="123">
        <f t="shared" si="0"/>
        <v>-505</v>
      </c>
      <c r="E23" s="3"/>
      <c r="F23" s="3"/>
      <c r="G23" s="3"/>
      <c r="H23" s="3"/>
      <c r="I23" s="3"/>
      <c r="J23" s="3"/>
      <c r="K23" s="3"/>
      <c r="L23" s="3"/>
      <c r="M23" s="3"/>
      <c r="N23" s="3"/>
      <c r="O23" s="3"/>
    </row>
    <row r="24" spans="1:15" ht="12.75">
      <c r="A24" s="120" t="s">
        <v>158</v>
      </c>
      <c r="B24" s="123">
        <v>-51</v>
      </c>
      <c r="C24" s="123">
        <v>-486</v>
      </c>
      <c r="D24" s="123">
        <f t="shared" si="0"/>
        <v>-537</v>
      </c>
      <c r="E24" s="3"/>
      <c r="F24" s="3"/>
      <c r="G24" s="3"/>
      <c r="H24" s="3"/>
      <c r="I24" s="3"/>
      <c r="J24" s="3"/>
      <c r="K24" s="3"/>
      <c r="L24" s="3"/>
      <c r="M24" s="3"/>
      <c r="N24" s="3"/>
      <c r="O24" s="3"/>
    </row>
    <row r="25" spans="1:15" ht="12.75">
      <c r="A25" s="120" t="s">
        <v>141</v>
      </c>
      <c r="B25" s="123">
        <v>0</v>
      </c>
      <c r="C25" s="123">
        <v>-926</v>
      </c>
      <c r="D25" s="123">
        <f t="shared" si="0"/>
        <v>-926</v>
      </c>
      <c r="E25" s="3"/>
      <c r="F25" s="3"/>
      <c r="G25" s="3"/>
      <c r="H25" s="3"/>
      <c r="I25" s="3"/>
      <c r="J25" s="3"/>
      <c r="K25" s="3"/>
      <c r="L25" s="3"/>
      <c r="M25" s="3"/>
      <c r="N25" s="3"/>
      <c r="O25" s="3"/>
    </row>
    <row r="26" spans="1:15" ht="12.75">
      <c r="A26" s="120" t="s">
        <v>134</v>
      </c>
      <c r="B26" s="123">
        <v>-209</v>
      </c>
      <c r="C26" s="123">
        <v>-1122</v>
      </c>
      <c r="D26" s="123">
        <f t="shared" si="0"/>
        <v>-1331</v>
      </c>
      <c r="E26" s="3"/>
      <c r="F26" s="3"/>
      <c r="G26" s="3"/>
      <c r="H26" s="3"/>
      <c r="I26" s="3"/>
      <c r="J26" s="3"/>
      <c r="K26" s="3"/>
      <c r="L26" s="3"/>
      <c r="M26" s="3"/>
      <c r="N26" s="3"/>
      <c r="O26" s="3"/>
    </row>
    <row r="27" spans="1:15" ht="12.75">
      <c r="A27" s="120" t="s">
        <v>128</v>
      </c>
      <c r="B27" s="123">
        <v>-287</v>
      </c>
      <c r="C27" s="123">
        <v>-1200</v>
      </c>
      <c r="D27" s="123">
        <f t="shared" si="0"/>
        <v>-1487</v>
      </c>
      <c r="E27" s="3"/>
      <c r="F27" s="3"/>
      <c r="G27" s="3"/>
      <c r="H27" s="3"/>
      <c r="I27" s="3"/>
      <c r="J27" s="3"/>
      <c r="K27" s="3"/>
      <c r="L27" s="3"/>
      <c r="M27" s="3"/>
      <c r="N27" s="3"/>
      <c r="O27" s="3"/>
    </row>
    <row r="28" spans="1:15" ht="12.75">
      <c r="A28" s="120" t="s">
        <v>151</v>
      </c>
      <c r="B28" s="123">
        <v>-102</v>
      </c>
      <c r="C28" s="123">
        <v>-1473</v>
      </c>
      <c r="D28" s="123">
        <f t="shared" si="0"/>
        <v>-1575</v>
      </c>
      <c r="E28" s="3"/>
      <c r="F28" s="3"/>
      <c r="G28" s="3"/>
      <c r="H28" s="3"/>
      <c r="I28" s="3"/>
      <c r="J28" s="3"/>
      <c r="K28" s="3"/>
      <c r="L28" s="3"/>
      <c r="M28" s="3"/>
      <c r="N28" s="3"/>
      <c r="O28" s="3"/>
    </row>
    <row r="29" spans="1:15" ht="12.75">
      <c r="A29" s="120" t="s">
        <v>145</v>
      </c>
      <c r="B29" s="123">
        <v>-755</v>
      </c>
      <c r="C29" s="123">
        <v>-1232</v>
      </c>
      <c r="D29" s="123">
        <f t="shared" si="0"/>
        <v>-1987</v>
      </c>
      <c r="E29" s="3"/>
      <c r="F29" s="3"/>
      <c r="G29" s="3"/>
      <c r="H29" s="3"/>
      <c r="I29" s="3"/>
      <c r="J29" s="3"/>
      <c r="K29" s="3"/>
      <c r="L29" s="3"/>
      <c r="M29" s="3"/>
      <c r="N29" s="3"/>
      <c r="O29" s="3"/>
    </row>
    <row r="30" spans="1:15" ht="12.75">
      <c r="A30" s="120" t="s">
        <v>123</v>
      </c>
      <c r="B30" s="123">
        <v>125</v>
      </c>
      <c r="C30" s="123">
        <v>23</v>
      </c>
      <c r="D30" s="123">
        <f t="shared" si="0"/>
        <v>148</v>
      </c>
      <c r="E30" s="3"/>
      <c r="F30" s="3"/>
      <c r="G30" s="3"/>
      <c r="H30" s="3"/>
      <c r="I30" s="3"/>
      <c r="J30" s="3"/>
      <c r="K30" s="3"/>
      <c r="L30" s="3"/>
      <c r="M30" s="3"/>
      <c r="N30" s="3"/>
      <c r="O30" s="3"/>
    </row>
    <row r="31" spans="1:15" ht="12.75">
      <c r="A31" s="120" t="s">
        <v>173</v>
      </c>
      <c r="B31" s="123">
        <v>9</v>
      </c>
      <c r="C31" s="123">
        <v>-1097</v>
      </c>
      <c r="D31" s="123">
        <f t="shared" si="0"/>
        <v>-1088</v>
      </c>
      <c r="E31" s="3"/>
      <c r="F31" s="3"/>
      <c r="G31" s="3"/>
      <c r="H31" s="3"/>
      <c r="I31" s="3"/>
      <c r="J31" s="3"/>
      <c r="K31" s="3"/>
      <c r="L31" s="3"/>
      <c r="M31" s="3"/>
      <c r="N31" s="3"/>
      <c r="O31" s="3"/>
    </row>
    <row r="32" spans="1:15" ht="12.75">
      <c r="A32" s="120" t="s">
        <v>124</v>
      </c>
      <c r="B32" s="123">
        <v>-343</v>
      </c>
      <c r="C32" s="123">
        <v>-852</v>
      </c>
      <c r="D32" s="125">
        <f t="shared" si="0"/>
        <v>-1195</v>
      </c>
      <c r="E32" s="3"/>
      <c r="F32" s="3"/>
      <c r="G32" s="3"/>
      <c r="H32" s="3"/>
      <c r="I32" s="3"/>
      <c r="J32" s="3"/>
      <c r="K32" s="3"/>
      <c r="L32" s="3"/>
      <c r="M32" s="3"/>
      <c r="N32" s="3"/>
      <c r="O32" s="3"/>
    </row>
    <row r="33" spans="1:15" ht="12.75">
      <c r="A33" s="120" t="s">
        <v>122</v>
      </c>
      <c r="B33" s="123">
        <v>-50</v>
      </c>
      <c r="C33" s="123">
        <v>-1214</v>
      </c>
      <c r="D33" s="125">
        <f t="shared" si="0"/>
        <v>-1264</v>
      </c>
      <c r="E33" s="3"/>
      <c r="F33" s="3"/>
      <c r="G33" s="3"/>
      <c r="H33" s="3"/>
      <c r="I33" s="3"/>
      <c r="J33" s="3"/>
      <c r="K33" s="3"/>
      <c r="L33" s="3"/>
      <c r="M33" s="3"/>
      <c r="N33" s="3"/>
      <c r="O33" s="3"/>
    </row>
    <row r="34" spans="1:15" ht="12.75">
      <c r="A34" s="122" t="s">
        <v>121</v>
      </c>
      <c r="B34" s="126">
        <v>-115</v>
      </c>
      <c r="C34" s="126">
        <v>-1578</v>
      </c>
      <c r="D34" s="126">
        <f t="shared" si="0"/>
        <v>-1693</v>
      </c>
      <c r="E34" s="3"/>
      <c r="F34" s="3"/>
      <c r="G34" s="3"/>
      <c r="H34" s="3"/>
      <c r="I34" s="3"/>
      <c r="J34" s="3"/>
      <c r="K34" s="3"/>
      <c r="L34" s="3"/>
      <c r="M34" s="3"/>
      <c r="N34" s="3"/>
      <c r="O34" s="3"/>
    </row>
    <row r="35" spans="1:15" ht="12.75">
      <c r="A35" s="3"/>
      <c r="B35" s="121"/>
      <c r="C35" s="121"/>
      <c r="D35" s="121"/>
      <c r="E35" s="229" t="s">
        <v>247</v>
      </c>
      <c r="F35" s="228"/>
      <c r="G35" s="228"/>
      <c r="H35" s="228"/>
      <c r="I35" s="228"/>
      <c r="J35" s="228"/>
      <c r="K35" s="228"/>
      <c r="L35" s="228"/>
      <c r="M35" s="228"/>
      <c r="N35" s="228"/>
      <c r="O35" s="228"/>
    </row>
    <row r="36" spans="1:15" ht="12.75">
      <c r="A36" s="229" t="s">
        <v>32</v>
      </c>
      <c r="B36" s="228"/>
      <c r="C36" s="228"/>
      <c r="D36" s="228"/>
      <c r="E36" s="228"/>
      <c r="F36" s="228"/>
      <c r="G36" s="228"/>
      <c r="H36" s="228"/>
      <c r="I36" s="228"/>
      <c r="J36" s="228"/>
      <c r="K36" s="228"/>
      <c r="L36" s="3"/>
      <c r="M36" s="3"/>
      <c r="N36" s="3"/>
      <c r="O36" s="3"/>
    </row>
  </sheetData>
  <mergeCells count="2">
    <mergeCell ref="E35:O35"/>
    <mergeCell ref="A36:K36"/>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U44"/>
  <sheetViews>
    <sheetView workbookViewId="0" topLeftCell="A1">
      <selection activeCell="A1" sqref="A1"/>
    </sheetView>
  </sheetViews>
  <sheetFormatPr defaultColWidth="11.421875" defaultRowHeight="12.75"/>
  <cols>
    <col min="1" max="1" width="16.8515625" style="3" customWidth="1"/>
    <col min="2" max="2" width="4.57421875" style="3" bestFit="1" customWidth="1"/>
    <col min="3" max="3" width="5.421875" style="3" bestFit="1" customWidth="1"/>
    <col min="4" max="4" width="4.8515625" style="3" bestFit="1" customWidth="1"/>
    <col min="5" max="6" width="4.57421875" style="3" bestFit="1" customWidth="1"/>
    <col min="7" max="7" width="6.28125" style="3" bestFit="1" customWidth="1"/>
    <col min="8" max="8" width="5.421875" style="3" bestFit="1" customWidth="1"/>
    <col min="9" max="10" width="4.57421875" style="3" bestFit="1" customWidth="1"/>
    <col min="11" max="11" width="5.421875" style="3" bestFit="1" customWidth="1"/>
    <col min="12" max="19" width="5.7109375" style="7" customWidth="1"/>
    <col min="20" max="21" width="6.140625" style="7" customWidth="1"/>
    <col min="22" max="16384" width="11.421875" style="3" customWidth="1"/>
  </cols>
  <sheetData>
    <row r="1" ht="12">
      <c r="A1" s="79" t="s">
        <v>243</v>
      </c>
    </row>
    <row r="2" ht="12" thickBot="1">
      <c r="A2" s="3" t="s">
        <v>176</v>
      </c>
    </row>
    <row r="3" spans="1:11" ht="12.75" customHeight="1" thickTop="1">
      <c r="A3" s="249" t="s">
        <v>208</v>
      </c>
      <c r="B3" s="251">
        <v>2011</v>
      </c>
      <c r="C3" s="232"/>
      <c r="D3" s="232"/>
      <c r="E3" s="232"/>
      <c r="F3" s="252"/>
      <c r="G3" s="253">
        <v>2012</v>
      </c>
      <c r="H3" s="232"/>
      <c r="I3" s="232"/>
      <c r="J3" s="232"/>
      <c r="K3" s="252"/>
    </row>
    <row r="4" spans="1:11" ht="11.25">
      <c r="A4" s="250"/>
      <c r="B4" s="172" t="s">
        <v>40</v>
      </c>
      <c r="C4" s="87" t="s">
        <v>41</v>
      </c>
      <c r="D4" s="87" t="s">
        <v>42</v>
      </c>
      <c r="E4" s="87" t="s">
        <v>43</v>
      </c>
      <c r="F4" s="173" t="s">
        <v>44</v>
      </c>
      <c r="G4" s="132" t="s">
        <v>40</v>
      </c>
      <c r="H4" s="87" t="s">
        <v>41</v>
      </c>
      <c r="I4" s="87" t="s">
        <v>42</v>
      </c>
      <c r="J4" s="87" t="s">
        <v>43</v>
      </c>
      <c r="K4" s="173" t="s">
        <v>44</v>
      </c>
    </row>
    <row r="5" spans="1:21" ht="11.25">
      <c r="A5" s="182" t="s">
        <v>177</v>
      </c>
      <c r="B5" s="174">
        <v>4.3</v>
      </c>
      <c r="C5" s="18">
        <v>3.8</v>
      </c>
      <c r="D5" s="18">
        <v>1.6</v>
      </c>
      <c r="E5" s="18">
        <v>1.3</v>
      </c>
      <c r="F5" s="175">
        <v>1.3</v>
      </c>
      <c r="G5" s="18">
        <v>4.4</v>
      </c>
      <c r="H5" s="18">
        <v>4.6</v>
      </c>
      <c r="I5" s="18">
        <v>1.9</v>
      </c>
      <c r="J5" s="18">
        <v>1.3</v>
      </c>
      <c r="K5" s="175">
        <v>1.3</v>
      </c>
      <c r="L5" s="18"/>
      <c r="M5" s="18"/>
      <c r="N5" s="18"/>
      <c r="O5" s="18"/>
      <c r="P5" s="18"/>
      <c r="Q5" s="18"/>
      <c r="R5" s="18"/>
      <c r="S5" s="18"/>
      <c r="T5" s="18"/>
      <c r="U5" s="18"/>
    </row>
    <row r="6" spans="1:21" ht="11.25">
      <c r="A6" s="182" t="s">
        <v>178</v>
      </c>
      <c r="B6" s="174">
        <v>3.5</v>
      </c>
      <c r="C6" s="18">
        <v>6</v>
      </c>
      <c r="D6" s="18">
        <v>1.1</v>
      </c>
      <c r="E6" s="18">
        <v>0.8</v>
      </c>
      <c r="F6" s="175">
        <v>2</v>
      </c>
      <c r="G6" s="18">
        <v>3.3</v>
      </c>
      <c r="H6" s="18">
        <v>5.4</v>
      </c>
      <c r="I6" s="18">
        <v>1</v>
      </c>
      <c r="J6" s="18">
        <v>0.5</v>
      </c>
      <c r="K6" s="175">
        <v>1.4</v>
      </c>
      <c r="L6" s="18"/>
      <c r="M6" s="18"/>
      <c r="N6" s="18"/>
      <c r="O6" s="18"/>
      <c r="P6" s="18"/>
      <c r="Q6" s="18"/>
      <c r="R6" s="18"/>
      <c r="S6" s="18"/>
      <c r="T6" s="18"/>
      <c r="U6" s="18"/>
    </row>
    <row r="7" spans="1:21" ht="11.25">
      <c r="A7" s="182" t="s">
        <v>179</v>
      </c>
      <c r="B7" s="174">
        <v>3.2</v>
      </c>
      <c r="C7" s="18">
        <v>4.3</v>
      </c>
      <c r="D7" s="18">
        <v>1.7</v>
      </c>
      <c r="E7" s="18">
        <v>0.9</v>
      </c>
      <c r="F7" s="175">
        <v>1.9</v>
      </c>
      <c r="G7" s="18">
        <v>3</v>
      </c>
      <c r="H7" s="18">
        <v>5.4</v>
      </c>
      <c r="I7" s="18">
        <v>1.7</v>
      </c>
      <c r="J7" s="18">
        <v>1.2</v>
      </c>
      <c r="K7" s="175">
        <v>1.7</v>
      </c>
      <c r="L7" s="18"/>
      <c r="M7" s="18"/>
      <c r="N7" s="18"/>
      <c r="O7" s="18"/>
      <c r="P7" s="18"/>
      <c r="Q7" s="18"/>
      <c r="R7" s="18"/>
      <c r="S7" s="18"/>
      <c r="T7" s="18"/>
      <c r="U7" s="18"/>
    </row>
    <row r="8" spans="1:21" ht="11.25">
      <c r="A8" s="182" t="s">
        <v>180</v>
      </c>
      <c r="B8" s="174">
        <v>2.2</v>
      </c>
      <c r="C8" s="18">
        <v>4.2</v>
      </c>
      <c r="D8" s="18">
        <v>0.9</v>
      </c>
      <c r="E8" s="18">
        <v>0.6</v>
      </c>
      <c r="F8" s="175">
        <v>2</v>
      </c>
      <c r="G8" s="18">
        <v>2.2</v>
      </c>
      <c r="H8" s="18">
        <v>4.6</v>
      </c>
      <c r="I8" s="18">
        <v>0.9</v>
      </c>
      <c r="J8" s="18">
        <v>0.6</v>
      </c>
      <c r="K8" s="175">
        <v>1.7</v>
      </c>
      <c r="L8" s="18"/>
      <c r="M8" s="18"/>
      <c r="N8" s="18"/>
      <c r="O8" s="18"/>
      <c r="P8" s="18"/>
      <c r="Q8" s="18"/>
      <c r="R8" s="18"/>
      <c r="S8" s="18"/>
      <c r="T8" s="18"/>
      <c r="U8" s="18"/>
    </row>
    <row r="9" spans="1:21" ht="11.25">
      <c r="A9" s="182" t="s">
        <v>181</v>
      </c>
      <c r="B9" s="174">
        <v>3</v>
      </c>
      <c r="C9" s="18">
        <v>3</v>
      </c>
      <c r="D9" s="18">
        <v>1.2</v>
      </c>
      <c r="E9" s="18">
        <v>0.6</v>
      </c>
      <c r="F9" s="175">
        <v>0.8</v>
      </c>
      <c r="G9" s="18">
        <v>2.5</v>
      </c>
      <c r="H9" s="18">
        <v>3</v>
      </c>
      <c r="I9" s="18">
        <v>1.1</v>
      </c>
      <c r="J9" s="18">
        <v>0.6</v>
      </c>
      <c r="K9" s="175">
        <v>0.7</v>
      </c>
      <c r="L9" s="18"/>
      <c r="M9" s="18"/>
      <c r="N9" s="18"/>
      <c r="O9" s="18"/>
      <c r="P9" s="18"/>
      <c r="Q9" s="18"/>
      <c r="R9" s="18"/>
      <c r="S9" s="18"/>
      <c r="T9" s="18"/>
      <c r="U9" s="18"/>
    </row>
    <row r="10" spans="1:21" ht="11.25">
      <c r="A10" s="182" t="s">
        <v>182</v>
      </c>
      <c r="B10" s="174">
        <v>4.2</v>
      </c>
      <c r="C10" s="18">
        <v>3.5</v>
      </c>
      <c r="D10" s="18">
        <v>1.4</v>
      </c>
      <c r="E10" s="18">
        <v>1.3</v>
      </c>
      <c r="F10" s="175">
        <v>1.3</v>
      </c>
      <c r="G10" s="18">
        <v>4</v>
      </c>
      <c r="H10" s="18">
        <v>3.8</v>
      </c>
      <c r="I10" s="18">
        <v>1.5</v>
      </c>
      <c r="J10" s="18">
        <v>1.3</v>
      </c>
      <c r="K10" s="175">
        <v>1.1</v>
      </c>
      <c r="L10" s="18"/>
      <c r="M10" s="18"/>
      <c r="N10" s="18"/>
      <c r="O10" s="18"/>
      <c r="P10" s="18"/>
      <c r="Q10" s="18"/>
      <c r="R10" s="18"/>
      <c r="S10" s="18"/>
      <c r="T10" s="18"/>
      <c r="U10" s="18"/>
    </row>
    <row r="11" spans="1:21" ht="11.25">
      <c r="A11" s="182" t="s">
        <v>183</v>
      </c>
      <c r="B11" s="174">
        <v>6.2</v>
      </c>
      <c r="C11" s="18">
        <v>4.6</v>
      </c>
      <c r="D11" s="18">
        <v>1.3</v>
      </c>
      <c r="E11" s="18">
        <v>1.2</v>
      </c>
      <c r="F11" s="175">
        <v>1.3</v>
      </c>
      <c r="G11" s="18">
        <v>6.3</v>
      </c>
      <c r="H11" s="18">
        <v>4.6</v>
      </c>
      <c r="I11" s="18">
        <v>1.6</v>
      </c>
      <c r="J11" s="18">
        <v>0.7</v>
      </c>
      <c r="K11" s="175">
        <v>1.6</v>
      </c>
      <c r="L11" s="18"/>
      <c r="M11" s="18"/>
      <c r="N11" s="18"/>
      <c r="O11" s="18"/>
      <c r="P11" s="18"/>
      <c r="Q11" s="18"/>
      <c r="R11" s="18"/>
      <c r="S11" s="18"/>
      <c r="T11" s="18"/>
      <c r="U11" s="18"/>
    </row>
    <row r="12" spans="1:21" ht="11.25">
      <c r="A12" s="182" t="s">
        <v>184</v>
      </c>
      <c r="B12" s="174">
        <v>3.6</v>
      </c>
      <c r="C12" s="18">
        <v>3.7</v>
      </c>
      <c r="D12" s="18">
        <v>2</v>
      </c>
      <c r="E12" s="18">
        <v>1.5</v>
      </c>
      <c r="F12" s="175">
        <v>1.5</v>
      </c>
      <c r="G12" s="18">
        <v>3.6</v>
      </c>
      <c r="H12" s="18">
        <v>3.9</v>
      </c>
      <c r="I12" s="18">
        <v>2</v>
      </c>
      <c r="J12" s="18">
        <v>1.4</v>
      </c>
      <c r="K12" s="175">
        <v>1.4</v>
      </c>
      <c r="L12" s="18"/>
      <c r="M12" s="18"/>
      <c r="N12" s="18"/>
      <c r="O12" s="18"/>
      <c r="P12" s="18"/>
      <c r="Q12" s="18"/>
      <c r="R12" s="18"/>
      <c r="S12" s="18"/>
      <c r="T12" s="18"/>
      <c r="U12" s="18"/>
    </row>
    <row r="13" spans="1:21" ht="11.25">
      <c r="A13" s="182" t="s">
        <v>185</v>
      </c>
      <c r="B13" s="174">
        <v>3.3</v>
      </c>
      <c r="C13" s="18">
        <v>4.4</v>
      </c>
      <c r="D13" s="18">
        <v>1.7</v>
      </c>
      <c r="E13" s="18">
        <v>1.2</v>
      </c>
      <c r="F13" s="175">
        <v>1.6</v>
      </c>
      <c r="G13" s="18">
        <v>3.6</v>
      </c>
      <c r="H13" s="18">
        <v>4.4</v>
      </c>
      <c r="I13" s="18">
        <v>2</v>
      </c>
      <c r="J13" s="18">
        <v>1.3</v>
      </c>
      <c r="K13" s="175">
        <v>1.3</v>
      </c>
      <c r="L13" s="18"/>
      <c r="M13" s="18"/>
      <c r="N13" s="18"/>
      <c r="O13" s="18"/>
      <c r="P13" s="18"/>
      <c r="Q13" s="18"/>
      <c r="R13" s="18"/>
      <c r="S13" s="18"/>
      <c r="T13" s="18"/>
      <c r="U13" s="18"/>
    </row>
    <row r="14" spans="1:21" ht="11.25">
      <c r="A14" s="182" t="s">
        <v>186</v>
      </c>
      <c r="B14" s="174">
        <v>2.7</v>
      </c>
      <c r="C14" s="18">
        <v>3.4</v>
      </c>
      <c r="D14" s="18">
        <v>1.7</v>
      </c>
      <c r="E14" s="18">
        <v>1.2</v>
      </c>
      <c r="F14" s="175">
        <v>1.4</v>
      </c>
      <c r="G14" s="18">
        <v>2.6</v>
      </c>
      <c r="H14" s="18">
        <v>3.5</v>
      </c>
      <c r="I14" s="18">
        <v>1.8</v>
      </c>
      <c r="J14" s="18">
        <v>1.2</v>
      </c>
      <c r="K14" s="175">
        <v>1.1</v>
      </c>
      <c r="L14" s="18"/>
      <c r="M14" s="18"/>
      <c r="N14" s="18"/>
      <c r="O14" s="18"/>
      <c r="P14" s="18"/>
      <c r="Q14" s="18"/>
      <c r="R14" s="18"/>
      <c r="S14" s="18"/>
      <c r="T14" s="18"/>
      <c r="U14" s="18"/>
    </row>
    <row r="15" spans="1:21" ht="11.25">
      <c r="A15" s="182" t="s">
        <v>187</v>
      </c>
      <c r="B15" s="174">
        <v>5</v>
      </c>
      <c r="C15" s="18">
        <v>4.7</v>
      </c>
      <c r="D15" s="18">
        <v>2</v>
      </c>
      <c r="E15" s="18">
        <v>1.3</v>
      </c>
      <c r="F15" s="175">
        <v>1.7</v>
      </c>
      <c r="G15" s="18">
        <v>5.1</v>
      </c>
      <c r="H15" s="18">
        <v>4.7</v>
      </c>
      <c r="I15" s="18">
        <v>1.9</v>
      </c>
      <c r="J15" s="18">
        <v>1.4</v>
      </c>
      <c r="K15" s="175">
        <v>1.3</v>
      </c>
      <c r="L15" s="18"/>
      <c r="M15" s="18"/>
      <c r="N15" s="18"/>
      <c r="O15" s="18"/>
      <c r="P15" s="18"/>
      <c r="Q15" s="18"/>
      <c r="R15" s="18"/>
      <c r="S15" s="18"/>
      <c r="T15" s="18"/>
      <c r="U15" s="18"/>
    </row>
    <row r="16" spans="1:21" ht="11.25">
      <c r="A16" s="182" t="s">
        <v>188</v>
      </c>
      <c r="B16" s="174">
        <v>4.3</v>
      </c>
      <c r="C16" s="18">
        <v>3.7</v>
      </c>
      <c r="D16" s="18">
        <v>1.8</v>
      </c>
      <c r="E16" s="18">
        <v>1.2</v>
      </c>
      <c r="F16" s="175">
        <v>1.7</v>
      </c>
      <c r="G16" s="18">
        <v>4.9</v>
      </c>
      <c r="H16" s="18">
        <v>4.2</v>
      </c>
      <c r="I16" s="18">
        <v>1.8</v>
      </c>
      <c r="J16" s="18">
        <v>1.2</v>
      </c>
      <c r="K16" s="175">
        <v>1.5</v>
      </c>
      <c r="L16" s="18"/>
      <c r="M16" s="18"/>
      <c r="N16" s="18"/>
      <c r="O16" s="18"/>
      <c r="P16" s="18"/>
      <c r="Q16" s="18"/>
      <c r="R16" s="18"/>
      <c r="S16" s="18"/>
      <c r="T16" s="18"/>
      <c r="U16" s="18"/>
    </row>
    <row r="17" spans="1:21" ht="11.25">
      <c r="A17" s="182" t="s">
        <v>189</v>
      </c>
      <c r="B17" s="174">
        <v>3.5</v>
      </c>
      <c r="C17" s="18">
        <v>3.4</v>
      </c>
      <c r="D17" s="18">
        <v>1.8</v>
      </c>
      <c r="E17" s="18">
        <v>1.2</v>
      </c>
      <c r="F17" s="175">
        <v>1.4</v>
      </c>
      <c r="G17" s="18">
        <v>3.6</v>
      </c>
      <c r="H17" s="18">
        <v>3.7</v>
      </c>
      <c r="I17" s="18">
        <v>1.9</v>
      </c>
      <c r="J17" s="18">
        <v>1.4</v>
      </c>
      <c r="K17" s="175">
        <v>1.3</v>
      </c>
      <c r="L17" s="18"/>
      <c r="M17" s="18"/>
      <c r="N17" s="18"/>
      <c r="O17" s="18"/>
      <c r="P17" s="18"/>
      <c r="Q17" s="18"/>
      <c r="R17" s="18"/>
      <c r="S17" s="18"/>
      <c r="T17" s="18"/>
      <c r="U17" s="18"/>
    </row>
    <row r="18" spans="1:21" ht="11.25">
      <c r="A18" s="182" t="s">
        <v>190</v>
      </c>
      <c r="B18" s="174">
        <v>3.9</v>
      </c>
      <c r="C18" s="18">
        <v>4.5</v>
      </c>
      <c r="D18" s="18">
        <v>1.7</v>
      </c>
      <c r="E18" s="18">
        <v>1.2</v>
      </c>
      <c r="F18" s="175">
        <v>1.9</v>
      </c>
      <c r="G18" s="18">
        <v>3.7</v>
      </c>
      <c r="H18" s="18">
        <v>4.2</v>
      </c>
      <c r="I18" s="18">
        <v>1.5</v>
      </c>
      <c r="J18" s="18">
        <v>0.9</v>
      </c>
      <c r="K18" s="175">
        <v>1.5</v>
      </c>
      <c r="L18" s="18"/>
      <c r="M18" s="18"/>
      <c r="N18" s="18"/>
      <c r="O18" s="18"/>
      <c r="P18" s="18"/>
      <c r="Q18" s="18"/>
      <c r="R18" s="18"/>
      <c r="S18" s="18"/>
      <c r="T18" s="18"/>
      <c r="U18" s="18"/>
    </row>
    <row r="19" spans="1:21" ht="11.25">
      <c r="A19" s="182" t="s">
        <v>191</v>
      </c>
      <c r="B19" s="174">
        <v>2.7</v>
      </c>
      <c r="C19" s="18">
        <v>4.2</v>
      </c>
      <c r="D19" s="18">
        <v>1.3</v>
      </c>
      <c r="E19" s="18">
        <v>0.9</v>
      </c>
      <c r="F19" s="175">
        <v>1.6</v>
      </c>
      <c r="G19" s="18">
        <v>2.7</v>
      </c>
      <c r="H19" s="18">
        <v>4.5</v>
      </c>
      <c r="I19" s="18">
        <v>1.2</v>
      </c>
      <c r="J19" s="18">
        <v>0.8</v>
      </c>
      <c r="K19" s="175">
        <v>1.5</v>
      </c>
      <c r="L19" s="18"/>
      <c r="M19" s="18"/>
      <c r="N19" s="18"/>
      <c r="O19" s="18"/>
      <c r="P19" s="18"/>
      <c r="Q19" s="18"/>
      <c r="R19" s="18"/>
      <c r="S19" s="18"/>
      <c r="T19" s="18"/>
      <c r="U19" s="18"/>
    </row>
    <row r="20" spans="1:21" ht="11.25">
      <c r="A20" s="182" t="s">
        <v>192</v>
      </c>
      <c r="B20" s="174">
        <v>3.2</v>
      </c>
      <c r="C20" s="18">
        <v>4.3</v>
      </c>
      <c r="D20" s="18">
        <v>1.5</v>
      </c>
      <c r="E20" s="18">
        <v>1.1</v>
      </c>
      <c r="F20" s="175">
        <v>1.5</v>
      </c>
      <c r="G20" s="18">
        <v>3.3</v>
      </c>
      <c r="H20" s="18">
        <v>4.5</v>
      </c>
      <c r="I20" s="18">
        <v>1.9</v>
      </c>
      <c r="J20" s="18">
        <v>1.2</v>
      </c>
      <c r="K20" s="175">
        <v>1.4</v>
      </c>
      <c r="L20" s="18"/>
      <c r="M20" s="18"/>
      <c r="N20" s="18"/>
      <c r="O20" s="18"/>
      <c r="P20" s="18"/>
      <c r="Q20" s="18"/>
      <c r="R20" s="18"/>
      <c r="S20" s="18"/>
      <c r="T20" s="18"/>
      <c r="U20" s="18"/>
    </row>
    <row r="21" spans="1:21" ht="11.25">
      <c r="A21" s="182" t="s">
        <v>193</v>
      </c>
      <c r="B21" s="174">
        <v>3.2</v>
      </c>
      <c r="C21" s="18">
        <v>4.3</v>
      </c>
      <c r="D21" s="18">
        <v>1.3</v>
      </c>
      <c r="E21" s="18">
        <v>0.8</v>
      </c>
      <c r="F21" s="175">
        <v>1.6</v>
      </c>
      <c r="G21" s="18">
        <v>3.5</v>
      </c>
      <c r="H21" s="18">
        <v>4.6</v>
      </c>
      <c r="I21" s="18">
        <v>1.5</v>
      </c>
      <c r="J21" s="18">
        <v>1</v>
      </c>
      <c r="K21" s="175">
        <v>1.4</v>
      </c>
      <c r="L21" s="18"/>
      <c r="M21" s="18"/>
      <c r="N21" s="18"/>
      <c r="O21" s="18"/>
      <c r="P21" s="18"/>
      <c r="Q21" s="18"/>
      <c r="R21" s="18"/>
      <c r="S21" s="18"/>
      <c r="T21" s="18"/>
      <c r="U21" s="18"/>
    </row>
    <row r="22" spans="1:21" ht="11.25">
      <c r="A22" s="182" t="s">
        <v>194</v>
      </c>
      <c r="B22" s="174">
        <v>3.4</v>
      </c>
      <c r="C22" s="18">
        <v>3.8</v>
      </c>
      <c r="D22" s="18">
        <v>1.6</v>
      </c>
      <c r="E22" s="18">
        <v>1</v>
      </c>
      <c r="F22" s="175">
        <v>1.3</v>
      </c>
      <c r="G22" s="18">
        <v>3.6</v>
      </c>
      <c r="H22" s="18">
        <v>4.2</v>
      </c>
      <c r="I22" s="18">
        <v>1.9</v>
      </c>
      <c r="J22" s="18">
        <v>1.2</v>
      </c>
      <c r="K22" s="175">
        <v>1.3</v>
      </c>
      <c r="L22" s="18"/>
      <c r="M22" s="18"/>
      <c r="N22" s="18"/>
      <c r="O22" s="18"/>
      <c r="P22" s="18"/>
      <c r="Q22" s="18"/>
      <c r="R22" s="18"/>
      <c r="S22" s="18"/>
      <c r="T22" s="18"/>
      <c r="U22" s="18"/>
    </row>
    <row r="23" spans="1:21" ht="11.25">
      <c r="A23" s="182" t="s">
        <v>195</v>
      </c>
      <c r="B23" s="174">
        <v>3.1</v>
      </c>
      <c r="C23" s="18">
        <v>2.5</v>
      </c>
      <c r="D23" s="18">
        <v>1.7</v>
      </c>
      <c r="E23" s="18">
        <v>1.1</v>
      </c>
      <c r="F23" s="175">
        <v>1.1</v>
      </c>
      <c r="G23" s="18">
        <v>2.8</v>
      </c>
      <c r="H23" s="18">
        <v>2.6</v>
      </c>
      <c r="I23" s="18">
        <v>1.4</v>
      </c>
      <c r="J23" s="18">
        <v>1</v>
      </c>
      <c r="K23" s="175">
        <v>0.9</v>
      </c>
      <c r="L23" s="18"/>
      <c r="M23" s="18"/>
      <c r="N23" s="18"/>
      <c r="O23" s="18"/>
      <c r="P23" s="18"/>
      <c r="Q23" s="18"/>
      <c r="R23" s="18"/>
      <c r="S23" s="18"/>
      <c r="T23" s="18"/>
      <c r="U23" s="18"/>
    </row>
    <row r="24" spans="1:21" ht="11.25">
      <c r="A24" s="182" t="s">
        <v>196</v>
      </c>
      <c r="B24" s="174">
        <v>3</v>
      </c>
      <c r="C24" s="18">
        <v>4</v>
      </c>
      <c r="D24" s="18">
        <v>1.3</v>
      </c>
      <c r="E24" s="18">
        <v>0.9</v>
      </c>
      <c r="F24" s="175">
        <v>1.4</v>
      </c>
      <c r="G24" s="18">
        <v>2.9</v>
      </c>
      <c r="H24" s="18">
        <v>4.2</v>
      </c>
      <c r="I24" s="18">
        <v>1.7</v>
      </c>
      <c r="J24" s="18">
        <v>1</v>
      </c>
      <c r="K24" s="175">
        <v>1.2</v>
      </c>
      <c r="L24" s="18"/>
      <c r="M24" s="18"/>
      <c r="N24" s="18"/>
      <c r="O24" s="18"/>
      <c r="P24" s="18"/>
      <c r="Q24" s="18"/>
      <c r="R24" s="18"/>
      <c r="S24" s="18"/>
      <c r="T24" s="18"/>
      <c r="U24" s="18"/>
    </row>
    <row r="25" spans="1:21" ht="11.25">
      <c r="A25" s="182" t="s">
        <v>197</v>
      </c>
      <c r="B25" s="174">
        <v>4.2</v>
      </c>
      <c r="C25" s="18">
        <v>4.2</v>
      </c>
      <c r="D25" s="18">
        <v>1.9</v>
      </c>
      <c r="E25" s="18">
        <v>1.4</v>
      </c>
      <c r="F25" s="175">
        <v>1.3</v>
      </c>
      <c r="G25" s="18">
        <v>3.7</v>
      </c>
      <c r="H25" s="18">
        <v>4.6</v>
      </c>
      <c r="I25" s="18">
        <v>2</v>
      </c>
      <c r="J25" s="18">
        <v>1</v>
      </c>
      <c r="K25" s="175">
        <v>1.3</v>
      </c>
      <c r="L25" s="18"/>
      <c r="M25" s="18"/>
      <c r="N25" s="18"/>
      <c r="O25" s="18"/>
      <c r="P25" s="18"/>
      <c r="Q25" s="18"/>
      <c r="R25" s="18"/>
      <c r="S25" s="18"/>
      <c r="T25" s="18"/>
      <c r="U25" s="18"/>
    </row>
    <row r="26" spans="1:21" ht="11.25">
      <c r="A26" s="182" t="s">
        <v>198</v>
      </c>
      <c r="B26" s="174">
        <v>2.8</v>
      </c>
      <c r="C26" s="18">
        <v>3.8</v>
      </c>
      <c r="D26" s="18">
        <v>1.7</v>
      </c>
      <c r="E26" s="18">
        <v>1.2</v>
      </c>
      <c r="F26" s="175">
        <v>1.4</v>
      </c>
      <c r="G26" s="18">
        <v>2.9</v>
      </c>
      <c r="H26" s="18">
        <v>3.9</v>
      </c>
      <c r="I26" s="18">
        <v>1.7</v>
      </c>
      <c r="J26" s="18">
        <v>1.3</v>
      </c>
      <c r="K26" s="175">
        <v>1.2</v>
      </c>
      <c r="L26" s="18"/>
      <c r="M26" s="18"/>
      <c r="N26" s="18"/>
      <c r="O26" s="18"/>
      <c r="P26" s="18"/>
      <c r="Q26" s="18"/>
      <c r="R26" s="18"/>
      <c r="S26" s="18"/>
      <c r="T26" s="18"/>
      <c r="U26" s="18"/>
    </row>
    <row r="27" spans="1:21" ht="11.25">
      <c r="A27" s="182" t="s">
        <v>199</v>
      </c>
      <c r="B27" s="174">
        <v>2.6</v>
      </c>
      <c r="C27" s="18">
        <v>3.9</v>
      </c>
      <c r="D27" s="18">
        <v>1.1</v>
      </c>
      <c r="E27" s="18">
        <v>0.9</v>
      </c>
      <c r="F27" s="175">
        <v>1.5</v>
      </c>
      <c r="G27" s="18">
        <v>3.3</v>
      </c>
      <c r="H27" s="18">
        <v>4.4</v>
      </c>
      <c r="I27" s="18">
        <v>1.5</v>
      </c>
      <c r="J27" s="18">
        <v>1</v>
      </c>
      <c r="K27" s="175">
        <v>1.5</v>
      </c>
      <c r="L27" s="18"/>
      <c r="M27" s="18"/>
      <c r="N27" s="18"/>
      <c r="O27" s="18"/>
      <c r="P27" s="18"/>
      <c r="Q27" s="18"/>
      <c r="R27" s="18"/>
      <c r="S27" s="18"/>
      <c r="T27" s="18"/>
      <c r="U27" s="18"/>
    </row>
    <row r="28" spans="1:21" ht="11.25">
      <c r="A28" s="182" t="s">
        <v>200</v>
      </c>
      <c r="B28" s="174">
        <v>3.2</v>
      </c>
      <c r="C28" s="18">
        <v>3.6</v>
      </c>
      <c r="D28" s="18">
        <v>1.5</v>
      </c>
      <c r="E28" s="18">
        <v>0.8</v>
      </c>
      <c r="F28" s="175">
        <v>1.1</v>
      </c>
      <c r="G28" s="18">
        <v>3.6</v>
      </c>
      <c r="H28" s="18">
        <v>3.6</v>
      </c>
      <c r="I28" s="18">
        <v>1.5</v>
      </c>
      <c r="J28" s="18">
        <v>1.2</v>
      </c>
      <c r="K28" s="175">
        <v>1.1</v>
      </c>
      <c r="L28" s="18"/>
      <c r="M28" s="18"/>
      <c r="N28" s="18"/>
      <c r="O28" s="18"/>
      <c r="P28" s="18"/>
      <c r="Q28" s="18"/>
      <c r="R28" s="18"/>
      <c r="S28" s="18"/>
      <c r="T28" s="18"/>
      <c r="U28" s="18"/>
    </row>
    <row r="29" spans="1:21" ht="11.25">
      <c r="A29" s="182" t="s">
        <v>201</v>
      </c>
      <c r="B29" s="174">
        <v>2.4</v>
      </c>
      <c r="C29" s="18">
        <v>3.4</v>
      </c>
      <c r="D29" s="18">
        <v>1.1</v>
      </c>
      <c r="E29" s="18">
        <v>0.8</v>
      </c>
      <c r="F29" s="175">
        <v>1.4</v>
      </c>
      <c r="G29" s="18">
        <v>2.5</v>
      </c>
      <c r="H29" s="18">
        <v>3.7</v>
      </c>
      <c r="I29" s="18">
        <v>1.5</v>
      </c>
      <c r="J29" s="18">
        <v>0.8</v>
      </c>
      <c r="K29" s="175">
        <v>1.4</v>
      </c>
      <c r="L29" s="18"/>
      <c r="M29" s="18"/>
      <c r="N29" s="18"/>
      <c r="O29" s="18"/>
      <c r="P29" s="18"/>
      <c r="Q29" s="18"/>
      <c r="R29" s="18"/>
      <c r="S29" s="18"/>
      <c r="T29" s="18"/>
      <c r="U29" s="18"/>
    </row>
    <row r="30" spans="1:21" ht="11.25">
      <c r="A30" s="182" t="s">
        <v>202</v>
      </c>
      <c r="B30" s="174">
        <v>2.8</v>
      </c>
      <c r="C30" s="18">
        <v>3.3</v>
      </c>
      <c r="D30" s="18">
        <v>1.6</v>
      </c>
      <c r="E30" s="18">
        <v>1.1</v>
      </c>
      <c r="F30" s="175">
        <v>1.4</v>
      </c>
      <c r="G30" s="18">
        <v>2.8</v>
      </c>
      <c r="H30" s="18">
        <v>3.2</v>
      </c>
      <c r="I30" s="18">
        <v>1.6</v>
      </c>
      <c r="J30" s="18">
        <v>1.1</v>
      </c>
      <c r="K30" s="175">
        <v>1.2</v>
      </c>
      <c r="L30" s="18"/>
      <c r="M30" s="18"/>
      <c r="N30" s="18"/>
      <c r="O30" s="18"/>
      <c r="P30" s="18"/>
      <c r="Q30" s="18"/>
      <c r="R30" s="18"/>
      <c r="S30" s="18"/>
      <c r="T30" s="18"/>
      <c r="U30" s="18"/>
    </row>
    <row r="31" spans="1:21" ht="11.25">
      <c r="A31" s="183" t="s">
        <v>29</v>
      </c>
      <c r="B31" s="176">
        <v>3.3</v>
      </c>
      <c r="C31" s="67">
        <v>3.9</v>
      </c>
      <c r="D31" s="67">
        <v>1.6</v>
      </c>
      <c r="E31" s="67">
        <v>1.1</v>
      </c>
      <c r="F31" s="177">
        <v>1.5</v>
      </c>
      <c r="G31" s="66">
        <v>3.4</v>
      </c>
      <c r="H31" s="66">
        <v>4.1</v>
      </c>
      <c r="I31" s="67">
        <v>1.6</v>
      </c>
      <c r="J31" s="67">
        <v>1.1</v>
      </c>
      <c r="K31" s="179">
        <v>1.3</v>
      </c>
      <c r="L31" s="66"/>
      <c r="M31" s="67"/>
      <c r="N31" s="67"/>
      <c r="O31" s="67"/>
      <c r="P31" s="66"/>
      <c r="Q31" s="66"/>
      <c r="R31" s="66"/>
      <c r="S31" s="67"/>
      <c r="T31" s="67"/>
      <c r="U31" s="67"/>
    </row>
    <row r="32" spans="1:21" ht="11.25">
      <c r="A32" s="182" t="s">
        <v>121</v>
      </c>
      <c r="B32" s="174">
        <v>5.2</v>
      </c>
      <c r="C32" s="18">
        <v>5.5</v>
      </c>
      <c r="D32" s="18">
        <v>1.8</v>
      </c>
      <c r="E32" s="18">
        <v>1.3</v>
      </c>
      <c r="F32" s="175">
        <v>1.9</v>
      </c>
      <c r="G32" s="18">
        <v>4</v>
      </c>
      <c r="H32" s="18">
        <v>6.2</v>
      </c>
      <c r="I32" s="18">
        <v>1.3</v>
      </c>
      <c r="J32" s="18">
        <v>0.8</v>
      </c>
      <c r="K32" s="175">
        <v>1.9</v>
      </c>
      <c r="L32" s="18"/>
      <c r="M32" s="18"/>
      <c r="N32" s="18"/>
      <c r="O32" s="18"/>
      <c r="P32" s="18"/>
      <c r="Q32" s="18"/>
      <c r="R32" s="18"/>
      <c r="S32" s="18"/>
      <c r="T32" s="18"/>
      <c r="U32" s="18"/>
    </row>
    <row r="33" spans="1:21" ht="11.25">
      <c r="A33" s="182" t="s">
        <v>203</v>
      </c>
      <c r="B33" s="174">
        <v>7.1</v>
      </c>
      <c r="C33" s="18">
        <v>10.3</v>
      </c>
      <c r="D33" s="18">
        <v>3.1</v>
      </c>
      <c r="E33" s="18">
        <v>1.9</v>
      </c>
      <c r="F33" s="175">
        <v>4.5</v>
      </c>
      <c r="G33" s="18">
        <v>6</v>
      </c>
      <c r="H33" s="18">
        <v>10.2</v>
      </c>
      <c r="I33" s="18">
        <v>1.9</v>
      </c>
      <c r="J33" s="18">
        <v>1.5</v>
      </c>
      <c r="K33" s="175">
        <v>3.1</v>
      </c>
      <c r="L33" s="18"/>
      <c r="M33" s="18"/>
      <c r="N33" s="18"/>
      <c r="O33" s="18"/>
      <c r="P33" s="18"/>
      <c r="Q33" s="18"/>
      <c r="R33" s="18"/>
      <c r="S33" s="18"/>
      <c r="T33" s="18"/>
      <c r="U33" s="18"/>
    </row>
    <row r="34" spans="1:21" ht="11.25">
      <c r="A34" s="182" t="s">
        <v>204</v>
      </c>
      <c r="B34" s="174">
        <v>3.7</v>
      </c>
      <c r="C34" s="18">
        <v>6.2</v>
      </c>
      <c r="D34" s="18">
        <v>1</v>
      </c>
      <c r="E34" s="18">
        <v>0.9</v>
      </c>
      <c r="F34" s="175">
        <v>1.7</v>
      </c>
      <c r="G34" s="18">
        <v>4.2</v>
      </c>
      <c r="H34" s="18">
        <v>6.8</v>
      </c>
      <c r="I34" s="18">
        <v>1.4</v>
      </c>
      <c r="J34" s="18">
        <v>0.9</v>
      </c>
      <c r="K34" s="175">
        <v>1.4</v>
      </c>
      <c r="L34" s="18"/>
      <c r="M34" s="18"/>
      <c r="N34" s="18"/>
      <c r="O34" s="18"/>
      <c r="P34" s="18"/>
      <c r="Q34" s="18"/>
      <c r="R34" s="18"/>
      <c r="S34" s="18"/>
      <c r="T34" s="18"/>
      <c r="U34" s="18"/>
    </row>
    <row r="35" spans="1:21" ht="11.25">
      <c r="A35" s="182" t="s">
        <v>205</v>
      </c>
      <c r="B35" s="174">
        <v>4.3</v>
      </c>
      <c r="C35" s="18">
        <v>5</v>
      </c>
      <c r="D35" s="18">
        <v>1.5</v>
      </c>
      <c r="E35" s="18">
        <v>0.9</v>
      </c>
      <c r="F35" s="175">
        <v>2</v>
      </c>
      <c r="G35" s="18">
        <v>3.9</v>
      </c>
      <c r="H35" s="18">
        <v>6.4</v>
      </c>
      <c r="I35" s="18">
        <v>1.5</v>
      </c>
      <c r="J35" s="18">
        <v>1</v>
      </c>
      <c r="K35" s="175">
        <v>1.5</v>
      </c>
      <c r="L35" s="18"/>
      <c r="M35" s="18"/>
      <c r="N35" s="18"/>
      <c r="O35" s="18"/>
      <c r="P35" s="18"/>
      <c r="Q35" s="18"/>
      <c r="R35" s="18"/>
      <c r="S35" s="18"/>
      <c r="T35" s="18"/>
      <c r="U35" s="18"/>
    </row>
    <row r="36" spans="1:21" ht="11.25">
      <c r="A36" s="183" t="s">
        <v>206</v>
      </c>
      <c r="B36" s="178">
        <v>4.6</v>
      </c>
      <c r="C36" s="67">
        <v>6.5</v>
      </c>
      <c r="D36" s="67">
        <v>1.6</v>
      </c>
      <c r="E36" s="67">
        <v>1.1</v>
      </c>
      <c r="F36" s="179">
        <v>2.2</v>
      </c>
      <c r="G36" s="67">
        <v>4.4</v>
      </c>
      <c r="H36" s="67">
        <v>7.2</v>
      </c>
      <c r="I36" s="67">
        <v>1.5</v>
      </c>
      <c r="J36" s="67">
        <v>1</v>
      </c>
      <c r="K36" s="179">
        <v>1.8</v>
      </c>
      <c r="L36" s="67"/>
      <c r="M36" s="67"/>
      <c r="N36" s="67"/>
      <c r="O36" s="67"/>
      <c r="P36" s="67"/>
      <c r="Q36" s="67"/>
      <c r="R36" s="67"/>
      <c r="S36" s="67"/>
      <c r="T36" s="67"/>
      <c r="U36" s="67"/>
    </row>
    <row r="37" spans="1:21" ht="11.25">
      <c r="A37" s="184" t="s">
        <v>207</v>
      </c>
      <c r="B37" s="180">
        <v>3.4</v>
      </c>
      <c r="C37" s="89">
        <v>4</v>
      </c>
      <c r="D37" s="89">
        <v>1.6</v>
      </c>
      <c r="E37" s="89">
        <v>1.1</v>
      </c>
      <c r="F37" s="181">
        <v>1.5</v>
      </c>
      <c r="G37" s="88">
        <v>3.4</v>
      </c>
      <c r="H37" s="88">
        <v>4.2</v>
      </c>
      <c r="I37" s="88">
        <v>1.6</v>
      </c>
      <c r="J37" s="89">
        <v>1.1</v>
      </c>
      <c r="K37" s="185">
        <v>1.3</v>
      </c>
      <c r="L37" s="66"/>
      <c r="M37" s="67"/>
      <c r="N37" s="67"/>
      <c r="O37" s="67"/>
      <c r="P37" s="66"/>
      <c r="Q37" s="66"/>
      <c r="R37" s="66"/>
      <c r="S37" s="66"/>
      <c r="T37" s="67"/>
      <c r="U37" s="67"/>
    </row>
    <row r="38" spans="1:11" ht="11.25">
      <c r="A38" s="248" t="s">
        <v>240</v>
      </c>
      <c r="B38" s="248"/>
      <c r="C38" s="248"/>
      <c r="D38" s="248"/>
      <c r="E38" s="248"/>
      <c r="F38" s="248"/>
      <c r="G38" s="248"/>
      <c r="H38" s="248"/>
      <c r="I38" s="248"/>
      <c r="J38" s="248"/>
      <c r="K38" s="248"/>
    </row>
    <row r="39" spans="1:15" ht="12.75" customHeight="1">
      <c r="A39" s="229" t="s">
        <v>209</v>
      </c>
      <c r="B39" s="230"/>
      <c r="C39" s="230"/>
      <c r="D39" s="230"/>
      <c r="E39" s="230"/>
      <c r="F39" s="230"/>
      <c r="G39" s="230"/>
      <c r="H39" s="230"/>
      <c r="I39" s="230"/>
      <c r="J39" s="230"/>
      <c r="K39" s="230"/>
      <c r="L39" s="65"/>
      <c r="M39" s="65"/>
      <c r="N39" s="65"/>
      <c r="O39" s="65"/>
    </row>
    <row r="40" spans="1:11" ht="12" thickBot="1">
      <c r="A40" s="231"/>
      <c r="B40" s="231"/>
      <c r="C40" s="231"/>
      <c r="D40" s="231"/>
      <c r="E40" s="231"/>
      <c r="F40" s="231"/>
      <c r="G40" s="231"/>
      <c r="H40" s="231"/>
      <c r="I40" s="231"/>
      <c r="J40" s="231"/>
      <c r="K40" s="231"/>
    </row>
    <row r="41" spans="1:11" ht="11.25" customHeight="1">
      <c r="A41" s="43"/>
      <c r="B41" s="43"/>
      <c r="C41" s="43"/>
      <c r="D41" s="43"/>
      <c r="E41" s="43"/>
      <c r="F41" s="43"/>
      <c r="G41" s="43"/>
      <c r="H41" s="43"/>
      <c r="I41" s="43"/>
      <c r="J41" s="43"/>
      <c r="K41" s="43"/>
    </row>
    <row r="42" spans="2:11" ht="11.25">
      <c r="B42" s="42"/>
      <c r="C42" s="42"/>
      <c r="D42" s="42"/>
      <c r="E42" s="42"/>
      <c r="F42" s="42"/>
      <c r="G42" s="42"/>
      <c r="H42" s="42"/>
      <c r="I42" s="42"/>
      <c r="J42" s="42"/>
      <c r="K42" s="42"/>
    </row>
    <row r="43" spans="1:11" ht="11.25">
      <c r="A43" s="16"/>
      <c r="B43" s="42"/>
      <c r="C43" s="42"/>
      <c r="D43" s="42"/>
      <c r="E43" s="42"/>
      <c r="F43" s="42"/>
      <c r="G43" s="42"/>
      <c r="H43" s="42"/>
      <c r="I43" s="42"/>
      <c r="J43" s="42"/>
      <c r="K43" s="42"/>
    </row>
    <row r="44" spans="2:11" ht="11.25">
      <c r="B44" s="42"/>
      <c r="C44" s="42"/>
      <c r="D44" s="42"/>
      <c r="E44" s="42"/>
      <c r="F44" s="42"/>
      <c r="G44" s="42"/>
      <c r="H44" s="42"/>
      <c r="I44" s="42"/>
      <c r="J44" s="42"/>
      <c r="K44" s="42"/>
    </row>
  </sheetData>
  <mergeCells count="5">
    <mergeCell ref="A38:K38"/>
    <mergeCell ref="A3:A4"/>
    <mergeCell ref="A39:K40"/>
    <mergeCell ref="B3:F3"/>
    <mergeCell ref="G3:K3"/>
  </mergeCells>
  <printOptions/>
  <pageMargins left="0.7874015748031497" right="0.7874015748031497" top="0.984251968503937" bottom="0.984251968503937" header="0.5118110236220472" footer="0.5118110236220472"/>
  <pageSetup horizontalDpi="1200" verticalDpi="1200" orientation="landscape" paperSize="9" r:id="rId1"/>
</worksheet>
</file>

<file path=xl/worksheets/sheet7.xml><?xml version="1.0" encoding="utf-8"?>
<worksheet xmlns="http://schemas.openxmlformats.org/spreadsheetml/2006/main" xmlns:r="http://schemas.openxmlformats.org/officeDocument/2006/relationships">
  <dimension ref="A1:K14"/>
  <sheetViews>
    <sheetView workbookViewId="0" topLeftCell="A1">
      <selection activeCell="A10" sqref="A10:C14"/>
    </sheetView>
  </sheetViews>
  <sheetFormatPr defaultColWidth="11.421875" defaultRowHeight="12.75"/>
  <cols>
    <col min="1" max="1" width="13.7109375" style="44" customWidth="1"/>
    <col min="2" max="2" width="12.8515625" style="44" customWidth="1"/>
    <col min="3" max="3" width="12.00390625" style="44" customWidth="1"/>
    <col min="4" max="16384" width="11.421875" style="44" customWidth="1"/>
  </cols>
  <sheetData>
    <row r="1" spans="1:3" ht="13.5" customHeight="1">
      <c r="A1" s="254" t="s">
        <v>281</v>
      </c>
      <c r="B1" s="255"/>
      <c r="C1" s="255"/>
    </row>
    <row r="2" spans="1:3" ht="13.5" customHeight="1">
      <c r="A2" s="255"/>
      <c r="B2" s="255"/>
      <c r="C2" s="255"/>
    </row>
    <row r="3" ht="13.5" customHeight="1" thickBot="1">
      <c r="A3" s="3" t="s">
        <v>176</v>
      </c>
    </row>
    <row r="4" spans="1:3" s="48" customFormat="1" ht="13.5" thickTop="1">
      <c r="A4" s="186" t="s">
        <v>211</v>
      </c>
      <c r="B4" s="187" t="s">
        <v>210</v>
      </c>
      <c r="C4" s="188" t="s">
        <v>3</v>
      </c>
    </row>
    <row r="5" spans="1:3" ht="12.75">
      <c r="A5" s="3" t="s">
        <v>40</v>
      </c>
      <c r="B5" s="49">
        <v>7.2</v>
      </c>
      <c r="C5" s="50">
        <v>4.1431227238</v>
      </c>
    </row>
    <row r="6" spans="1:11" ht="12.75">
      <c r="A6" s="3" t="s">
        <v>41</v>
      </c>
      <c r="B6" s="49">
        <v>13.3</v>
      </c>
      <c r="C6" s="50">
        <v>8.1865806799</v>
      </c>
      <c r="J6" s="45"/>
      <c r="K6" s="46"/>
    </row>
    <row r="7" spans="1:11" ht="12.75">
      <c r="A7" s="3" t="s">
        <v>42</v>
      </c>
      <c r="B7" s="49">
        <v>15.8</v>
      </c>
      <c r="C7" s="50">
        <v>9.7683546584</v>
      </c>
      <c r="J7" s="45"/>
      <c r="K7" s="46"/>
    </row>
    <row r="8" spans="1:11" ht="12.75">
      <c r="A8" s="1" t="s">
        <v>43</v>
      </c>
      <c r="B8" s="49">
        <v>17.2</v>
      </c>
      <c r="C8" s="50">
        <v>11.16102876</v>
      </c>
      <c r="J8" s="45"/>
      <c r="K8" s="46"/>
    </row>
    <row r="9" spans="1:11" ht="12.75">
      <c r="A9" s="1" t="s">
        <v>44</v>
      </c>
      <c r="B9" s="49">
        <v>19.5</v>
      </c>
      <c r="C9" s="50">
        <v>13.060440866</v>
      </c>
      <c r="J9" s="45"/>
      <c r="K9" s="46"/>
    </row>
    <row r="10" spans="1:3" ht="12.75" customHeight="1">
      <c r="A10" s="256" t="s">
        <v>278</v>
      </c>
      <c r="B10" s="257"/>
      <c r="C10" s="257"/>
    </row>
    <row r="11" spans="1:3" ht="12.75" customHeight="1">
      <c r="A11" s="257"/>
      <c r="B11" s="257"/>
      <c r="C11" s="257"/>
    </row>
    <row r="12" spans="1:3" ht="12.75" customHeight="1">
      <c r="A12" s="257"/>
      <c r="B12" s="257"/>
      <c r="C12" s="257"/>
    </row>
    <row r="13" spans="1:3" ht="12.75" customHeight="1">
      <c r="A13" s="257"/>
      <c r="B13" s="257"/>
      <c r="C13" s="257"/>
    </row>
    <row r="14" spans="1:3" ht="12.75" customHeight="1" thickBot="1">
      <c r="A14" s="258"/>
      <c r="B14" s="258"/>
      <c r="C14" s="258"/>
    </row>
  </sheetData>
  <mergeCells count="2">
    <mergeCell ref="A1:C2"/>
    <mergeCell ref="A10:C14"/>
  </mergeCells>
  <printOptions/>
  <pageMargins left="0.75" right="0.75" top="1" bottom="1" header="0.4921259845" footer="0.4921259845"/>
  <pageSetup horizontalDpi="1200" verticalDpi="1200" orientation="landscape" paperSize="9" r:id="rId1"/>
</worksheet>
</file>

<file path=xl/worksheets/sheet8.xml><?xml version="1.0" encoding="utf-8"?>
<worksheet xmlns="http://schemas.openxmlformats.org/spreadsheetml/2006/main" xmlns:r="http://schemas.openxmlformats.org/officeDocument/2006/relationships">
  <dimension ref="A1:G9"/>
  <sheetViews>
    <sheetView workbookViewId="0" topLeftCell="A1">
      <selection activeCell="A1" sqref="A1"/>
    </sheetView>
  </sheetViews>
  <sheetFormatPr defaultColWidth="11.421875" defaultRowHeight="12.75"/>
  <sheetData>
    <row r="1" ht="12.75">
      <c r="A1" s="79" t="s">
        <v>253</v>
      </c>
    </row>
    <row r="2" spans="1:7" ht="12.75">
      <c r="A2" s="117" t="s">
        <v>247</v>
      </c>
      <c r="B2" s="5"/>
      <c r="C2" s="5"/>
      <c r="D2" s="5"/>
      <c r="E2" s="5"/>
      <c r="F2" s="5"/>
      <c r="G2" s="3"/>
    </row>
    <row r="3" spans="1:7" ht="12.75">
      <c r="A3" s="118"/>
      <c r="B3" s="119" t="s">
        <v>40</v>
      </c>
      <c r="C3" s="119" t="s">
        <v>41</v>
      </c>
      <c r="D3" s="119" t="s">
        <v>42</v>
      </c>
      <c r="E3" s="119" t="s">
        <v>43</v>
      </c>
      <c r="F3" s="119" t="s">
        <v>44</v>
      </c>
      <c r="G3" s="3"/>
    </row>
    <row r="4" spans="1:7" ht="12.75">
      <c r="A4" s="127" t="s">
        <v>250</v>
      </c>
      <c r="B4" s="128">
        <v>4.912003044</v>
      </c>
      <c r="C4" s="128">
        <v>9.3842397635</v>
      </c>
      <c r="D4" s="128">
        <v>10.908291825</v>
      </c>
      <c r="E4" s="128">
        <v>12.528890371</v>
      </c>
      <c r="F4" s="128">
        <v>14.47630786</v>
      </c>
      <c r="G4" s="129"/>
    </row>
    <row r="5" spans="1:7" ht="12.75">
      <c r="A5" s="130" t="s">
        <v>251</v>
      </c>
      <c r="B5" s="131">
        <v>3.3378095444</v>
      </c>
      <c r="C5" s="131">
        <v>6.9353847954</v>
      </c>
      <c r="D5" s="131">
        <v>8.5904077363</v>
      </c>
      <c r="E5" s="131">
        <v>9.7513060881</v>
      </c>
      <c r="F5" s="131">
        <v>11.601842328</v>
      </c>
      <c r="G5" s="129"/>
    </row>
    <row r="6" ht="12.75">
      <c r="A6" s="3"/>
    </row>
    <row r="7" spans="1:7" ht="24.75" customHeight="1">
      <c r="A7" s="248" t="s">
        <v>252</v>
      </c>
      <c r="B7" s="259"/>
      <c r="C7" s="259"/>
      <c r="D7" s="259"/>
      <c r="E7" s="259"/>
      <c r="F7" s="259"/>
      <c r="G7" s="259"/>
    </row>
    <row r="8" spans="1:7" ht="12.75">
      <c r="A8" s="229" t="s">
        <v>209</v>
      </c>
      <c r="B8" s="259"/>
      <c r="C8" s="259"/>
      <c r="D8" s="259"/>
      <c r="E8" s="259"/>
      <c r="F8" s="259"/>
      <c r="G8" s="259"/>
    </row>
    <row r="9" spans="1:7" ht="12.75">
      <c r="A9" s="259"/>
      <c r="B9" s="259"/>
      <c r="C9" s="259"/>
      <c r="D9" s="259"/>
      <c r="E9" s="259"/>
      <c r="F9" s="259"/>
      <c r="G9" s="259"/>
    </row>
  </sheetData>
  <mergeCells count="2">
    <mergeCell ref="A7:G7"/>
    <mergeCell ref="A8:G9"/>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40"/>
  <sheetViews>
    <sheetView workbookViewId="0" topLeftCell="A1">
      <selection activeCell="A1" sqref="A1"/>
    </sheetView>
  </sheetViews>
  <sheetFormatPr defaultColWidth="11.421875" defaultRowHeight="12.75"/>
  <cols>
    <col min="1" max="1" width="11.421875" style="54" customWidth="1"/>
    <col min="2" max="2" width="5.7109375" style="3" bestFit="1" customWidth="1"/>
    <col min="3" max="3" width="10.8515625" style="3" customWidth="1"/>
    <col min="4" max="4" width="12.28125" style="3" customWidth="1"/>
    <col min="5" max="5" width="11.421875" style="3" customWidth="1"/>
    <col min="6" max="6" width="8.8515625" style="3" bestFit="1" customWidth="1"/>
    <col min="7" max="7" width="10.421875" style="3" customWidth="1"/>
    <col min="8" max="8" width="7.28125" style="3" bestFit="1" customWidth="1"/>
    <col min="9" max="9" width="5.421875" style="3" bestFit="1" customWidth="1"/>
    <col min="10" max="10" width="4.57421875" style="3" bestFit="1" customWidth="1"/>
    <col min="11" max="11" width="11.421875" style="3" customWidth="1"/>
    <col min="12" max="12" width="8.140625" style="15" customWidth="1"/>
    <col min="13" max="13" width="10.421875" style="15" customWidth="1"/>
    <col min="14" max="14" width="12.8515625" style="15" customWidth="1"/>
    <col min="15" max="15" width="9.00390625" style="15" customWidth="1"/>
    <col min="16" max="16" width="8.140625" style="15" customWidth="1"/>
    <col min="17" max="21" width="8.140625" style="3" customWidth="1"/>
    <col min="22" max="16384" width="11.421875" style="3" customWidth="1"/>
  </cols>
  <sheetData>
    <row r="1" ht="12">
      <c r="A1" s="197" t="s">
        <v>276</v>
      </c>
    </row>
    <row r="2" ht="12" thickBot="1">
      <c r="A2" s="54" t="s">
        <v>33</v>
      </c>
    </row>
    <row r="3" spans="1:6" ht="23.25" thickTop="1">
      <c r="A3" s="189"/>
      <c r="B3" s="72"/>
      <c r="C3" s="190" t="s">
        <v>212</v>
      </c>
      <c r="D3" s="190" t="s">
        <v>215</v>
      </c>
      <c r="E3" s="190" t="s">
        <v>213</v>
      </c>
      <c r="F3" s="191" t="s">
        <v>7</v>
      </c>
    </row>
    <row r="4" spans="1:6" ht="11.25">
      <c r="A4" s="236" t="s">
        <v>2</v>
      </c>
      <c r="B4" s="8" t="s">
        <v>4</v>
      </c>
      <c r="C4" s="30">
        <v>15686</v>
      </c>
      <c r="D4" s="23">
        <v>18053</v>
      </c>
      <c r="E4" s="23">
        <v>14400</v>
      </c>
      <c r="F4" s="56">
        <v>48139</v>
      </c>
    </row>
    <row r="5" spans="1:6" ht="11.25">
      <c r="A5" s="236"/>
      <c r="B5" s="8" t="s">
        <v>8</v>
      </c>
      <c r="C5" s="30">
        <v>129</v>
      </c>
      <c r="D5" s="23">
        <v>272</v>
      </c>
      <c r="E5" s="23">
        <v>4878</v>
      </c>
      <c r="F5" s="56">
        <v>5279</v>
      </c>
    </row>
    <row r="6" spans="1:6" ht="11.25">
      <c r="A6" s="236"/>
      <c r="B6" s="192" t="s">
        <v>214</v>
      </c>
      <c r="C6" s="193">
        <v>15815</v>
      </c>
      <c r="D6" s="193">
        <v>18325</v>
      </c>
      <c r="E6" s="193">
        <v>19278</v>
      </c>
      <c r="F6" s="194">
        <v>53418</v>
      </c>
    </row>
    <row r="7" spans="1:6" ht="11.25">
      <c r="A7" s="236" t="s">
        <v>3</v>
      </c>
      <c r="B7" s="195" t="s">
        <v>4</v>
      </c>
      <c r="C7" s="30">
        <v>15435</v>
      </c>
      <c r="D7" s="30">
        <v>17775</v>
      </c>
      <c r="E7" s="30">
        <v>14462</v>
      </c>
      <c r="F7" s="196">
        <v>47672</v>
      </c>
    </row>
    <row r="8" spans="1:6" ht="12.75" customHeight="1">
      <c r="A8" s="236"/>
      <c r="B8" s="195" t="s">
        <v>8</v>
      </c>
      <c r="C8" s="30">
        <v>123</v>
      </c>
      <c r="D8" s="30">
        <v>244</v>
      </c>
      <c r="E8" s="30">
        <v>4898</v>
      </c>
      <c r="F8" s="196">
        <v>5265</v>
      </c>
    </row>
    <row r="9" spans="1:6" ht="11.25">
      <c r="A9" s="236"/>
      <c r="B9" s="192" t="s">
        <v>7</v>
      </c>
      <c r="C9" s="193">
        <v>15558</v>
      </c>
      <c r="D9" s="193">
        <v>18019</v>
      </c>
      <c r="E9" s="193">
        <v>19360</v>
      </c>
      <c r="F9" s="194">
        <v>52937</v>
      </c>
    </row>
    <row r="10" spans="1:25" s="57" customFormat="1" ht="11.25" customHeight="1">
      <c r="A10" s="229" t="s">
        <v>32</v>
      </c>
      <c r="B10" s="230"/>
      <c r="C10" s="230"/>
      <c r="D10" s="230"/>
      <c r="E10" s="230"/>
      <c r="F10" s="230"/>
      <c r="G10" s="58"/>
      <c r="H10" s="58"/>
      <c r="I10" s="58"/>
      <c r="J10" s="58"/>
      <c r="K10" s="58"/>
      <c r="L10" s="58"/>
      <c r="M10" s="58"/>
      <c r="N10" s="58"/>
      <c r="O10" s="58"/>
      <c r="P10" s="58"/>
      <c r="Q10" s="58"/>
      <c r="R10" s="58"/>
      <c r="S10" s="58"/>
      <c r="T10" s="58"/>
      <c r="U10" s="58"/>
      <c r="V10" s="58"/>
      <c r="W10" s="58"/>
      <c r="X10" s="58"/>
      <c r="Y10" s="58"/>
    </row>
    <row r="11" spans="1:6" ht="12" thickBot="1">
      <c r="A11" s="231"/>
      <c r="B11" s="231"/>
      <c r="C11" s="231"/>
      <c r="D11" s="231"/>
      <c r="E11" s="231"/>
      <c r="F11" s="231"/>
    </row>
    <row r="12" spans="1:2" ht="11.25" customHeight="1">
      <c r="A12" s="51"/>
      <c r="B12" s="51"/>
    </row>
    <row r="13" spans="1:6" s="15" customFormat="1" ht="11.25">
      <c r="A13" s="55"/>
      <c r="B13" s="52"/>
      <c r="C13" s="26"/>
      <c r="D13" s="26"/>
      <c r="E13" s="26"/>
      <c r="F13" s="26"/>
    </row>
    <row r="14" spans="1:6" s="15" customFormat="1" ht="11.25">
      <c r="A14" s="55"/>
      <c r="C14" s="14"/>
      <c r="D14" s="14"/>
      <c r="E14" s="14"/>
      <c r="F14" s="14"/>
    </row>
    <row r="15" spans="1:6" s="15" customFormat="1" ht="11.25">
      <c r="A15" s="55"/>
      <c r="C15" s="26"/>
      <c r="D15" s="26"/>
      <c r="E15" s="26"/>
      <c r="F15" s="26"/>
    </row>
    <row r="16" spans="1:6" s="15" customFormat="1" ht="11.25">
      <c r="A16" s="55"/>
      <c r="C16" s="14"/>
      <c r="D16" s="14"/>
      <c r="E16" s="14"/>
      <c r="F16" s="14"/>
    </row>
    <row r="17" spans="1:6" s="15" customFormat="1" ht="11.25">
      <c r="A17" s="55"/>
      <c r="C17" s="26"/>
      <c r="D17" s="26"/>
      <c r="E17" s="26"/>
      <c r="F17" s="26"/>
    </row>
    <row r="18" spans="1:6" s="15" customFormat="1" ht="11.25">
      <c r="A18" s="55"/>
      <c r="C18" s="14"/>
      <c r="D18" s="14"/>
      <c r="E18" s="14"/>
      <c r="F18" s="14"/>
    </row>
    <row r="19" s="15" customFormat="1" ht="11.25">
      <c r="A19" s="55"/>
    </row>
    <row r="20" s="15" customFormat="1" ht="11.25">
      <c r="A20" s="55"/>
    </row>
    <row r="21" s="15" customFormat="1" ht="11.25">
      <c r="A21" s="55"/>
    </row>
    <row r="40" ht="11.25">
      <c r="F40" s="53"/>
    </row>
  </sheetData>
  <mergeCells count="3">
    <mergeCell ref="A4:A6"/>
    <mergeCell ref="A7:A9"/>
    <mergeCell ref="A10:F11"/>
  </mergeCells>
  <printOptions/>
  <pageMargins left="0.75" right="0.75" top="1" bottom="1" header="0.4921259845" footer="0.492125984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cossetpa</cp:lastModifiedBy>
  <cp:lastPrinted>2012-12-18T14:17:29Z</cp:lastPrinted>
  <dcterms:created xsi:type="dcterms:W3CDTF">2012-12-12T15:02:54Z</dcterms:created>
  <dcterms:modified xsi:type="dcterms:W3CDTF">2013-07-19T07:53:58Z</dcterms:modified>
  <cp:category/>
  <cp:version/>
  <cp:contentType/>
  <cp:contentStatus/>
</cp:coreProperties>
</file>