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1565" windowHeight="648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<sst xmlns="http://schemas.openxmlformats.org/spreadsheetml/2006/main" count="76" uniqueCount="69">
  <si>
    <t>Total</t>
  </si>
  <si>
    <t>Spécialités</t>
  </si>
  <si>
    <t>Hommes</t>
  </si>
  <si>
    <t>Femmes</t>
  </si>
  <si>
    <t>Chimie</t>
  </si>
  <si>
    <t>Génie biologique</t>
  </si>
  <si>
    <t>Génie chimique - génie des procédés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</si>
  <si>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</si>
  <si>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</si>
  <si>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</si>
  <si>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</si>
  <si>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</si>
  <si>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</si>
  <si>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</si>
  <si>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</si>
  <si>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</si>
  <si>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 des entreprises et des administrations</t>
  </si>
  <si>
    <t>Gestion, logistique et transport</t>
  </si>
  <si>
    <t>Information - communication</t>
  </si>
  <si>
    <t>Informatique</t>
  </si>
  <si>
    <t>Techniques de commercialisation</t>
  </si>
  <si>
    <t>Aide et assistance pour le monitoring et le maintien à domicile</t>
  </si>
  <si>
    <t>DUT</t>
  </si>
  <si>
    <t xml:space="preserve">Total  </t>
  </si>
  <si>
    <t xml:space="preserve">Réseaux et télécommunications </t>
  </si>
  <si>
    <t>Total du secteur de la Production</t>
  </si>
  <si>
    <t>Total du secteur des services</t>
  </si>
  <si>
    <t>Ensemble</t>
  </si>
  <si>
    <t xml:space="preserve">(France métropolitaine + DOM)  </t>
  </si>
  <si>
    <t>Domaines de spécialité</t>
  </si>
  <si>
    <t>Bacs généraux</t>
  </si>
  <si>
    <t>Bacs technologiques</t>
  </si>
  <si>
    <t>Bacs pro</t>
  </si>
  <si>
    <t>Progression annuelle des entrants (%)</t>
  </si>
  <si>
    <t>S</t>
  </si>
  <si>
    <t>ES</t>
  </si>
  <si>
    <t>L</t>
  </si>
  <si>
    <t>Autres</t>
  </si>
  <si>
    <t>Production</t>
  </si>
  <si>
    <t>Services</t>
  </si>
  <si>
    <t>Part des femmes (%)</t>
  </si>
  <si>
    <t>Effectifs</t>
  </si>
  <si>
    <t>http://www.education.gouv.fr/cid57096/reperes-et-references-statistiques.html</t>
  </si>
  <si>
    <t>Secteur de la production</t>
  </si>
  <si>
    <t>Secteur des services</t>
  </si>
  <si>
    <t>RERS 6.7 Les étudiants préparant un DUT</t>
  </si>
  <si>
    <t>6.7 - Les étudiants préparant un DUT</t>
  </si>
  <si>
    <t>Génie civil - Construction durable (ex Génie civil)</t>
  </si>
  <si>
    <t>Gestion administrative et commerciale des organisations (ex Gestion administrative et commerciale)</t>
  </si>
  <si>
    <t>Métiers du multimédia et de l'internet (ex Services et réseaux de communications)</t>
  </si>
  <si>
    <t xml:space="preserve">Qualité, logistique industrielle et organisation </t>
  </si>
  <si>
    <t>Statistiques et informatique décisionnelle</t>
  </si>
  <si>
    <t>STI2D (1)</t>
  </si>
  <si>
    <t>Autres origines (2)</t>
  </si>
  <si>
    <t xml:space="preserve">Source : MENESR-DGESIP-DGRI SIES / Système d'information Sise </t>
  </si>
  <si>
    <t>(1) Hors formation continue pour les années antérieures à 2000</t>
  </si>
  <si>
    <t>-</t>
  </si>
  <si>
    <t>Rappel 2013-2014</t>
  </si>
  <si>
    <t>STMG</t>
  </si>
  <si>
    <t>[3] Répartition par spécialité des effectifs préparant un DUT en 2014-2015</t>
  </si>
  <si>
    <t>►Champ : France métropolitaine + DOM.</t>
  </si>
  <si>
    <t>Note : les données avant 2000 ne sont pas annuelles.</t>
  </si>
  <si>
    <t>(1) Évolution du nombre d'étudiants préparant un DUT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</si>
  <si>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STI2D : sciences et technologies de l’industr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</si>
  <si>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Capacité en droit, titre étranger admis nationalement en équivalence, titre français admis nationalement en dispense, promotion sociale, validation d’études,
d’expériences professionnelles, d’acquis personnels, autres cas.</t>
    </r>
  </si>
  <si>
    <r>
      <t xml:space="preserve">[2] Origine scolaire des étudiants entrant en première année de DUT en 2014-2015, </t>
    </r>
    <r>
      <rPr>
        <sz val="9"/>
        <rFont val="Arial"/>
        <family val="2"/>
      </rPr>
      <t>en %.</t>
    </r>
  </si>
  <si>
    <t>Effectifs d'entrants 2014-2015</t>
  </si>
  <si>
    <t>Packaging, emballage et conditionnement (ex-Génie du conditionnement et de l'emballage)</t>
  </si>
  <si>
    <t>► Champ : France métropolitaine + DOM.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</si>
</sst>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0.000000"/>
    <numFmt numFmtId="185" formatCode="0.00000"/>
    <numFmt numFmtId="186" formatCode="0.0000"/>
    <numFmt numFmtId="187" formatCode="0.000"/>
    <numFmt numFmtId="188" formatCode="00"/>
    <numFmt numFmtId="189" formatCode="0.00000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00"/>
    <numFmt numFmtId="204" formatCode="0.00000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</numFmts>
  <fonts count="53">
    <font>
      <sz val="10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name val="Univers 47 CondensedLight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181" fontId="9" fillId="33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10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/>
    </xf>
    <xf numFmtId="0" fontId="9" fillId="33" borderId="11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8" fillId="34" borderId="14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181" fontId="0" fillId="0" borderId="0" xfId="0" applyNumberFormat="1" applyAlignment="1">
      <alignment/>
    </xf>
    <xf numFmtId="180" fontId="5" fillId="0" borderId="10" xfId="0" applyNumberFormat="1" applyFont="1" applyBorder="1" applyAlignment="1">
      <alignment horizontal="right"/>
    </xf>
    <xf numFmtId="0" fontId="6" fillId="0" borderId="0" xfId="46" applyFont="1" applyAlignment="1" applyProtection="1">
      <alignment horizontal="left" vertical="center" wrapText="1"/>
      <protection/>
    </xf>
    <xf numFmtId="0" fontId="6" fillId="0" borderId="0" xfId="46" applyAlignment="1" applyProtection="1">
      <alignment vertical="center" wrapText="1"/>
      <protection/>
    </xf>
    <xf numFmtId="0" fontId="3" fillId="0" borderId="0" xfId="0" applyFont="1" applyAlignment="1">
      <alignment vertical="top" wrapText="1"/>
    </xf>
    <xf numFmtId="0" fontId="9" fillId="33" borderId="19" xfId="0" applyFont="1" applyFill="1" applyBorder="1" applyAlignment="1">
      <alignment horizontal="right" vertical="top" wrapText="1"/>
    </xf>
    <xf numFmtId="0" fontId="9" fillId="33" borderId="20" xfId="0" applyFont="1" applyFill="1" applyBorder="1" applyAlignment="1">
      <alignment horizontal="right" vertical="top" wrapText="1"/>
    </xf>
    <xf numFmtId="0" fontId="9" fillId="33" borderId="21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vertical="top"/>
    </xf>
    <xf numFmtId="0" fontId="9" fillId="33" borderId="2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9" fillId="33" borderId="10" xfId="0" applyFont="1" applyFill="1" applyBorder="1" applyAlignment="1">
      <alignment horizontal="right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9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8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65"/>
          <c:w val="0.9822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tab1!$B$4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tab1!$A$5:$A$23</c:f>
              <c:numCache/>
            </c:numRef>
          </c:xVal>
          <c:yVal>
            <c:numRef>
              <c:f>tab1!$B$5:$B$23</c:f>
              <c:numCache/>
            </c:numRef>
          </c:yVal>
          <c:smooth val="0"/>
        </c:ser>
        <c:ser>
          <c:idx val="1"/>
          <c:order val="1"/>
          <c:tx>
            <c:strRef>
              <c:f>tab1!$C$4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tab1!$A$5:$A$23</c:f>
              <c:numCache/>
            </c:numRef>
          </c:xVal>
          <c:yVal>
            <c:numRef>
              <c:f>tab1!$C$5:$C$23</c:f>
              <c:numCache/>
            </c:numRef>
          </c:yVal>
          <c:smooth val="0"/>
        </c:ser>
        <c:axId val="26132175"/>
        <c:axId val="33862984"/>
      </c:scatterChart>
      <c:valAx>
        <c:axId val="26132175"/>
        <c:scaling>
          <c:orientation val="minMax"/>
          <c:max val="2014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2984"/>
        <c:crosses val="autoZero"/>
        <c:crossBetween val="midCat"/>
        <c:dispUnits/>
        <c:majorUnit val="5"/>
      </c:valAx>
      <c:valAx>
        <c:axId val="3386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2175"/>
        <c:crossesAt val="1969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"/>
          <c:y val="0.92825"/>
          <c:w val="0.530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0.64425</cdr:x>
      <cdr:y>0.0335</cdr:y>
    </cdr:from>
    <cdr:to>
      <cdr:x>0.64775</cdr:x>
      <cdr:y>0.86175</cdr:y>
    </cdr:to>
    <cdr:sp>
      <cdr:nvSpPr>
        <cdr:cNvPr id="1" name="Connecteur droit 2"/>
        <cdr:cNvSpPr>
          <a:spLocks/>
        </cdr:cNvSpPr>
      </cdr:nvSpPr>
      <cdr:spPr>
        <a:xfrm flipH="1" flipV="1">
          <a:off x="4029075" y="114300"/>
          <a:ext cx="19050" cy="3048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400050</xdr:rowOff>
    </xdr:from>
    <xdr:to>
      <xdr:col>13</xdr:col>
      <xdr:colOff>504825</xdr:colOff>
      <xdr:row>19</xdr:row>
      <xdr:rowOff>190500</xdr:rowOff>
    </xdr:to>
    <xdr:graphicFrame>
      <xdr:nvGraphicFramePr>
        <xdr:cNvPr id="1" name="Graphique 2"/>
        <xdr:cNvGraphicFramePr/>
      </xdr:nvGraphicFramePr>
      <xdr:xfrm>
        <a:off x="3076575" y="1085850"/>
        <a:ext cx="62579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12" customWidth="1"/>
  </cols>
  <sheetData>
    <row r="1" s="11" customFormat="1" ht="318" customHeight="1">
      <c r="A1" s="10"/>
    </row>
    <row r="2" s="57" customFormat="1" ht="12.75">
      <c r="A2" s="60" t="s">
        <v>42</v>
      </c>
    </row>
    <row r="3" ht="12.75">
      <c r="A3" s="61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7.00390625" style="0" customWidth="1"/>
    <col min="2" max="4" width="10.57421875" style="0" customWidth="1"/>
    <col min="5" max="5" width="2.28125" style="0" customWidth="1"/>
  </cols>
  <sheetData>
    <row r="1" ht="18" customHeight="1">
      <c r="A1" s="9" t="s">
        <v>45</v>
      </c>
    </row>
    <row r="2" spans="1:7" s="17" customFormat="1" ht="18" customHeight="1">
      <c r="A2" s="15" t="s">
        <v>28</v>
      </c>
      <c r="B2" s="16"/>
      <c r="C2" s="16"/>
      <c r="D2" s="16"/>
      <c r="G2" s="4" t="s">
        <v>62</v>
      </c>
    </row>
    <row r="3" spans="1:7" ht="18" customHeight="1">
      <c r="A3" s="46"/>
      <c r="B3" s="66" t="s">
        <v>22</v>
      </c>
      <c r="C3" s="67"/>
      <c r="D3" s="68"/>
      <c r="G3" s="15"/>
    </row>
    <row r="4" spans="1:4" ht="36" customHeight="1">
      <c r="A4" s="45"/>
      <c r="B4" s="47" t="s">
        <v>43</v>
      </c>
      <c r="C4" s="47" t="s">
        <v>44</v>
      </c>
      <c r="D4" s="47" t="s">
        <v>23</v>
      </c>
    </row>
    <row r="5" spans="1:6" s="13" customFormat="1" ht="18" customHeight="1">
      <c r="A5" s="48">
        <v>1975</v>
      </c>
      <c r="B5" s="49">
        <v>21246</v>
      </c>
      <c r="C5" s="49">
        <v>22090</v>
      </c>
      <c r="D5" s="49">
        <v>43336</v>
      </c>
      <c r="F5" s="14"/>
    </row>
    <row r="6" spans="1:6" s="13" customFormat="1" ht="18" customHeight="1">
      <c r="A6" s="50">
        <v>1985</v>
      </c>
      <c r="B6" s="51">
        <v>28166</v>
      </c>
      <c r="C6" s="51">
        <v>32548</v>
      </c>
      <c r="D6" s="51">
        <v>60714</v>
      </c>
      <c r="F6" s="14"/>
    </row>
    <row r="7" spans="1:6" s="13" customFormat="1" ht="18" customHeight="1">
      <c r="A7" s="50">
        <v>1990</v>
      </c>
      <c r="B7" s="51">
        <v>34957</v>
      </c>
      <c r="C7" s="51">
        <v>37387</v>
      </c>
      <c r="D7" s="51">
        <v>72344</v>
      </c>
      <c r="F7" s="14"/>
    </row>
    <row r="8" spans="1:6" s="13" customFormat="1" ht="18" customHeight="1">
      <c r="A8" s="50">
        <v>1995</v>
      </c>
      <c r="B8" s="51">
        <v>45321</v>
      </c>
      <c r="C8" s="51">
        <v>50837</v>
      </c>
      <c r="D8" s="51">
        <v>96158</v>
      </c>
      <c r="F8" s="14"/>
    </row>
    <row r="9" spans="1:6" s="13" customFormat="1" ht="18" customHeight="1">
      <c r="A9" s="50">
        <v>2000</v>
      </c>
      <c r="B9" s="51">
        <v>50465</v>
      </c>
      <c r="C9" s="51">
        <v>65630</v>
      </c>
      <c r="D9" s="51">
        <v>116095</v>
      </c>
      <c r="F9" s="14"/>
    </row>
    <row r="10" spans="1:6" s="13" customFormat="1" ht="18" customHeight="1">
      <c r="A10" s="50">
        <v>2001</v>
      </c>
      <c r="B10" s="51">
        <v>49680</v>
      </c>
      <c r="C10" s="51">
        <v>66022</v>
      </c>
      <c r="D10" s="51">
        <v>115702</v>
      </c>
      <c r="F10" s="14"/>
    </row>
    <row r="11" spans="1:6" s="13" customFormat="1" ht="18" customHeight="1">
      <c r="A11" s="50">
        <v>2002</v>
      </c>
      <c r="B11" s="51">
        <v>47902</v>
      </c>
      <c r="C11" s="51">
        <v>65647</v>
      </c>
      <c r="D11" s="51">
        <v>113549</v>
      </c>
      <c r="F11" s="14"/>
    </row>
    <row r="12" spans="1:6" s="13" customFormat="1" ht="18" customHeight="1">
      <c r="A12" s="50">
        <v>2003</v>
      </c>
      <c r="B12" s="51">
        <v>47120</v>
      </c>
      <c r="C12" s="51">
        <v>65163</v>
      </c>
      <c r="D12" s="51">
        <v>112283</v>
      </c>
      <c r="F12" s="14"/>
    </row>
    <row r="13" spans="1:6" s="13" customFormat="1" ht="18" customHeight="1">
      <c r="A13" s="50">
        <v>2004</v>
      </c>
      <c r="B13" s="51">
        <v>46645</v>
      </c>
      <c r="C13" s="51">
        <v>64451</v>
      </c>
      <c r="D13" s="51">
        <v>111096</v>
      </c>
      <c r="F13" s="14"/>
    </row>
    <row r="14" spans="1:6" s="13" customFormat="1" ht="18" customHeight="1">
      <c r="A14" s="50">
        <v>2005</v>
      </c>
      <c r="B14" s="51">
        <v>47103</v>
      </c>
      <c r="C14" s="51">
        <v>64193</v>
      </c>
      <c r="D14" s="51">
        <v>111296</v>
      </c>
      <c r="F14" s="14"/>
    </row>
    <row r="15" spans="1:6" s="13" customFormat="1" ht="18" customHeight="1">
      <c r="A15" s="50">
        <v>2006</v>
      </c>
      <c r="B15" s="51">
        <v>47138</v>
      </c>
      <c r="C15" s="51">
        <v>65342</v>
      </c>
      <c r="D15" s="51">
        <v>112480</v>
      </c>
      <c r="F15" s="14"/>
    </row>
    <row r="16" spans="1:6" s="13" customFormat="1" ht="18" customHeight="1">
      <c r="A16" s="50">
        <v>2007</v>
      </c>
      <c r="B16" s="51">
        <v>47932</v>
      </c>
      <c r="C16" s="51">
        <v>67428</v>
      </c>
      <c r="D16" s="51">
        <v>115360</v>
      </c>
      <c r="F16" s="14"/>
    </row>
    <row r="17" spans="1:6" s="13" customFormat="1" ht="18" customHeight="1">
      <c r="A17" s="50">
        <v>2008</v>
      </c>
      <c r="B17" s="51">
        <v>48395</v>
      </c>
      <c r="C17" s="51">
        <v>68949</v>
      </c>
      <c r="D17" s="51">
        <v>117344</v>
      </c>
      <c r="F17" s="14"/>
    </row>
    <row r="18" spans="1:6" ht="18" customHeight="1">
      <c r="A18" s="50">
        <v>2009</v>
      </c>
      <c r="B18" s="51">
        <v>48743</v>
      </c>
      <c r="C18" s="51">
        <v>68596</v>
      </c>
      <c r="D18" s="51">
        <v>117339</v>
      </c>
      <c r="E18" s="13"/>
      <c r="F18" s="13"/>
    </row>
    <row r="19" spans="1:6" s="13" customFormat="1" ht="18" customHeight="1">
      <c r="A19" s="52">
        <v>2010</v>
      </c>
      <c r="B19" s="51">
        <v>48118</v>
      </c>
      <c r="C19" s="51">
        <v>67579</v>
      </c>
      <c r="D19" s="51">
        <v>115697</v>
      </c>
      <c r="F19" s="14"/>
    </row>
    <row r="20" spans="1:6" s="13" customFormat="1" ht="18" customHeight="1" thickBot="1">
      <c r="A20" s="52">
        <v>2011</v>
      </c>
      <c r="B20" s="51">
        <v>47502</v>
      </c>
      <c r="C20" s="51">
        <v>67516</v>
      </c>
      <c r="D20" s="51">
        <v>115018</v>
      </c>
      <c r="F20" s="14"/>
    </row>
    <row r="21" spans="1:6" s="13" customFormat="1" ht="18" customHeight="1" thickBot="1">
      <c r="A21" s="53">
        <v>2012</v>
      </c>
      <c r="B21" s="54">
        <v>47182</v>
      </c>
      <c r="C21" s="54">
        <v>67499</v>
      </c>
      <c r="D21" s="54">
        <v>114681</v>
      </c>
      <c r="F21" s="14"/>
    </row>
    <row r="22" spans="1:6" s="13" customFormat="1" ht="18" customHeight="1">
      <c r="A22" s="52">
        <v>2013</v>
      </c>
      <c r="B22" s="51">
        <v>47829</v>
      </c>
      <c r="C22" s="51">
        <v>67951</v>
      </c>
      <c r="D22" s="51">
        <v>115780</v>
      </c>
      <c r="F22" s="14"/>
    </row>
    <row r="23" spans="1:7" s="13" customFormat="1" ht="18" customHeight="1">
      <c r="A23" s="55">
        <v>2014</v>
      </c>
      <c r="B23" s="56">
        <v>48182</v>
      </c>
      <c r="C23" s="56">
        <v>68215</v>
      </c>
      <c r="D23" s="56">
        <f>+C23+B23</f>
        <v>116397</v>
      </c>
      <c r="F23" s="14"/>
      <c r="G23" s="5" t="s">
        <v>60</v>
      </c>
    </row>
    <row r="24" spans="1:10" s="19" customFormat="1" ht="12.75">
      <c r="A24" s="18" t="s">
        <v>55</v>
      </c>
      <c r="G24" s="69" t="s">
        <v>61</v>
      </c>
      <c r="H24" s="69"/>
      <c r="I24" s="69"/>
      <c r="J24" s="69"/>
    </row>
    <row r="25" ht="12.75">
      <c r="A25" s="3" t="s">
        <v>54</v>
      </c>
    </row>
    <row r="27" spans="1:6" ht="12.75">
      <c r="A27" s="13"/>
      <c r="B27" s="14"/>
      <c r="C27" s="14"/>
      <c r="D27" s="14"/>
      <c r="E27" s="13"/>
      <c r="F27" s="13"/>
    </row>
  </sheetData>
  <sheetProtection/>
  <mergeCells count="2">
    <mergeCell ref="B3:D3"/>
    <mergeCell ref="G24:J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25" sqref="F25"/>
    </sheetView>
  </sheetViews>
  <sheetFormatPr defaultColWidth="11.421875" defaultRowHeight="12.75"/>
  <cols>
    <col min="2" max="12" width="7.7109375" style="0" customWidth="1"/>
    <col min="13" max="14" width="9.00390625" style="0" customWidth="1"/>
  </cols>
  <sheetData>
    <row r="1" spans="1:14" ht="12.7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22"/>
      <c r="K1" s="22"/>
      <c r="L1" s="22"/>
      <c r="M1" s="22"/>
      <c r="N1" s="22"/>
    </row>
    <row r="2" spans="1:14" ht="12.75">
      <c r="A2" s="73"/>
      <c r="B2" s="73"/>
      <c r="C2" s="7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72" t="s">
        <v>29</v>
      </c>
      <c r="B4" s="76" t="s">
        <v>30</v>
      </c>
      <c r="C4" s="77"/>
      <c r="D4" s="77"/>
      <c r="E4" s="78"/>
      <c r="F4" s="79" t="s">
        <v>31</v>
      </c>
      <c r="G4" s="80"/>
      <c r="H4" s="80"/>
      <c r="I4" s="81"/>
      <c r="J4" s="75" t="s">
        <v>32</v>
      </c>
      <c r="K4" s="75" t="s">
        <v>53</v>
      </c>
      <c r="L4" s="75" t="s">
        <v>0</v>
      </c>
      <c r="M4" s="75" t="s">
        <v>66</v>
      </c>
      <c r="N4" s="75" t="s">
        <v>33</v>
      </c>
    </row>
    <row r="5" spans="1:14" ht="34.5" customHeight="1">
      <c r="A5" s="72"/>
      <c r="B5" s="28" t="s">
        <v>34</v>
      </c>
      <c r="C5" s="28" t="s">
        <v>35</v>
      </c>
      <c r="D5" s="28" t="s">
        <v>36</v>
      </c>
      <c r="E5" s="28" t="s">
        <v>0</v>
      </c>
      <c r="F5" s="63" t="s">
        <v>52</v>
      </c>
      <c r="G5" s="64" t="s">
        <v>58</v>
      </c>
      <c r="H5" s="65" t="s">
        <v>37</v>
      </c>
      <c r="I5" s="65" t="s">
        <v>0</v>
      </c>
      <c r="J5" s="75"/>
      <c r="K5" s="75"/>
      <c r="L5" s="75"/>
      <c r="M5" s="75"/>
      <c r="N5" s="75"/>
    </row>
    <row r="6" spans="1:15" ht="16.5" customHeight="1">
      <c r="A6" s="24" t="s">
        <v>38</v>
      </c>
      <c r="B6" s="38">
        <v>62.8</v>
      </c>
      <c r="C6" s="38">
        <v>1.6</v>
      </c>
      <c r="D6" s="38">
        <v>0.1</v>
      </c>
      <c r="E6" s="38">
        <v>64.5</v>
      </c>
      <c r="F6" s="38">
        <v>22.2</v>
      </c>
      <c r="G6" s="38">
        <v>0.6</v>
      </c>
      <c r="H6" s="38">
        <v>7.1</v>
      </c>
      <c r="I6" s="38">
        <v>29.9</v>
      </c>
      <c r="J6" s="38">
        <v>2</v>
      </c>
      <c r="K6" s="38">
        <v>3.6</v>
      </c>
      <c r="L6" s="38">
        <v>100</v>
      </c>
      <c r="M6" s="39">
        <v>21791</v>
      </c>
      <c r="N6" s="40">
        <v>1.60869</v>
      </c>
      <c r="O6" s="58"/>
    </row>
    <row r="7" spans="1:15" ht="16.5" customHeight="1">
      <c r="A7" s="24" t="s">
        <v>39</v>
      </c>
      <c r="B7" s="38">
        <v>22.5</v>
      </c>
      <c r="C7" s="38">
        <v>38.9</v>
      </c>
      <c r="D7" s="38">
        <v>3.6</v>
      </c>
      <c r="E7" s="38">
        <v>65</v>
      </c>
      <c r="F7" s="38">
        <v>4.3</v>
      </c>
      <c r="G7" s="38">
        <v>24.4</v>
      </c>
      <c r="H7" s="38">
        <v>1.8</v>
      </c>
      <c r="I7" s="38">
        <v>30.5</v>
      </c>
      <c r="J7" s="38">
        <v>3</v>
      </c>
      <c r="K7" s="38">
        <v>1.5</v>
      </c>
      <c r="L7" s="38">
        <v>100</v>
      </c>
      <c r="M7" s="39">
        <v>29723</v>
      </c>
      <c r="N7" s="38">
        <v>0.62631</v>
      </c>
      <c r="O7" s="58"/>
    </row>
    <row r="8" spans="1:15" ht="16.5" customHeight="1">
      <c r="A8" s="25" t="s">
        <v>0</v>
      </c>
      <c r="B8" s="26">
        <v>39.5</v>
      </c>
      <c r="C8" s="26">
        <v>23.2</v>
      </c>
      <c r="D8" s="26">
        <v>2.1</v>
      </c>
      <c r="E8" s="26">
        <v>64.8</v>
      </c>
      <c r="F8" s="26">
        <v>11.9</v>
      </c>
      <c r="G8" s="26">
        <v>14.3</v>
      </c>
      <c r="H8" s="26">
        <v>4.1</v>
      </c>
      <c r="I8" s="26">
        <v>30.3</v>
      </c>
      <c r="J8" s="26">
        <v>2.6</v>
      </c>
      <c r="K8" s="26">
        <v>2.3</v>
      </c>
      <c r="L8" s="26">
        <v>100</v>
      </c>
      <c r="M8" s="27">
        <v>51514</v>
      </c>
      <c r="N8" s="26">
        <v>1.03954</v>
      </c>
      <c r="O8" s="58"/>
    </row>
    <row r="9" spans="1:14" ht="12.75">
      <c r="A9" s="86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3"/>
      <c r="N9" s="2"/>
    </row>
    <row r="10" spans="1:14" ht="12.75">
      <c r="A10" s="23" t="s">
        <v>63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3"/>
      <c r="N10" s="2"/>
    </row>
    <row r="11" spans="1:14" ht="23.25" customHeight="1">
      <c r="A11" s="70" t="s">
        <v>64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33"/>
      <c r="N11" s="2"/>
    </row>
    <row r="12" spans="1:14" ht="12.75">
      <c r="A12" s="2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3"/>
      <c r="N12" s="2"/>
    </row>
    <row r="13" spans="1:14" ht="12.75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3"/>
      <c r="N13" s="2"/>
    </row>
    <row r="14" spans="1:14" ht="26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9" ht="12.75">
      <c r="A15" s="13"/>
      <c r="I15" s="58"/>
    </row>
    <row r="16" spans="1:9" ht="12.75">
      <c r="A16" s="3" t="s">
        <v>54</v>
      </c>
      <c r="I16" s="58"/>
    </row>
    <row r="18" ht="12.75">
      <c r="I18" s="58"/>
    </row>
    <row r="20" ht="12.75">
      <c r="E20" s="58"/>
    </row>
    <row r="22" ht="12.75">
      <c r="E22" s="58"/>
    </row>
  </sheetData>
  <sheetProtection/>
  <mergeCells count="11">
    <mergeCell ref="F4:I4"/>
    <mergeCell ref="A11:L11"/>
    <mergeCell ref="A1:I1"/>
    <mergeCell ref="A4:A5"/>
    <mergeCell ref="A2:C2"/>
    <mergeCell ref="N4:N5"/>
    <mergeCell ref="J4:J5"/>
    <mergeCell ref="K4:K5"/>
    <mergeCell ref="L4:L5"/>
    <mergeCell ref="M4:M5"/>
    <mergeCell ref="B4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65.421875" style="2" customWidth="1"/>
    <col min="2" max="4" width="9.8515625" style="2" customWidth="1"/>
    <col min="5" max="5" width="11.421875" style="2" customWidth="1"/>
    <col min="6" max="6" width="14.140625" style="2" customWidth="1"/>
    <col min="7" max="7" width="8.140625" style="2" customWidth="1"/>
    <col min="8" max="8" width="11.421875" style="2" customWidth="1"/>
    <col min="9" max="9" width="28.8515625" style="2" customWidth="1"/>
    <col min="10" max="16384" width="11.421875" style="2" customWidth="1"/>
  </cols>
  <sheetData>
    <row r="1" s="5" customFormat="1" ht="23.25" customHeight="1">
      <c r="A1" s="9" t="s">
        <v>46</v>
      </c>
    </row>
    <row r="2" s="5" customFormat="1" ht="20.25" customHeight="1">
      <c r="A2" s="21" t="s">
        <v>59</v>
      </c>
    </row>
    <row r="3" s="5" customFormat="1" ht="24" customHeight="1">
      <c r="A3" s="20"/>
    </row>
    <row r="4" spans="1:6" s="5" customFormat="1" ht="15.75" customHeight="1">
      <c r="A4" s="83" t="s">
        <v>1</v>
      </c>
      <c r="B4" s="84" t="s">
        <v>2</v>
      </c>
      <c r="C4" s="84" t="s">
        <v>3</v>
      </c>
      <c r="D4" s="84" t="s">
        <v>0</v>
      </c>
      <c r="E4" s="75" t="s">
        <v>40</v>
      </c>
      <c r="F4" s="41" t="s">
        <v>57</v>
      </c>
    </row>
    <row r="5" spans="1:6" s="5" customFormat="1" ht="24" customHeight="1">
      <c r="A5" s="83"/>
      <c r="B5" s="85"/>
      <c r="C5" s="85"/>
      <c r="D5" s="85"/>
      <c r="E5" s="82"/>
      <c r="F5" s="28" t="s">
        <v>41</v>
      </c>
    </row>
    <row r="6" spans="1:6" s="5" customFormat="1" ht="12" customHeight="1">
      <c r="A6" s="6" t="s">
        <v>21</v>
      </c>
      <c r="B6" s="34"/>
      <c r="C6" s="34"/>
      <c r="D6" s="34"/>
      <c r="E6" s="59" t="s">
        <v>56</v>
      </c>
      <c r="F6" s="29">
        <v>19</v>
      </c>
    </row>
    <row r="7" spans="1:6" ht="12" customHeight="1">
      <c r="A7" s="2" t="s">
        <v>4</v>
      </c>
      <c r="B7" s="34">
        <v>1494</v>
      </c>
      <c r="C7" s="34">
        <v>1829</v>
      </c>
      <c r="D7" s="34">
        <f aca="true" t="shared" si="0" ref="D7:D31">SUM(B7:C7)</f>
        <v>3323</v>
      </c>
      <c r="E7" s="35">
        <f aca="true" t="shared" si="1" ref="E7:E32">C7/D7*100</f>
        <v>55.04062594041529</v>
      </c>
      <c r="F7" s="30">
        <v>3422</v>
      </c>
    </row>
    <row r="8" spans="1:6" ht="12" customHeight="1">
      <c r="A8" s="2" t="s">
        <v>5</v>
      </c>
      <c r="B8" s="33">
        <v>2364</v>
      </c>
      <c r="C8" s="33">
        <v>4299</v>
      </c>
      <c r="D8" s="34">
        <f t="shared" si="0"/>
        <v>6663</v>
      </c>
      <c r="E8" s="35">
        <f t="shared" si="1"/>
        <v>64.5204862674471</v>
      </c>
      <c r="F8" s="30">
        <v>6562</v>
      </c>
    </row>
    <row r="9" spans="1:6" ht="12" customHeight="1">
      <c r="A9" s="2" t="s">
        <v>6</v>
      </c>
      <c r="B9" s="33">
        <v>703</v>
      </c>
      <c r="C9" s="33">
        <v>432</v>
      </c>
      <c r="D9" s="34">
        <f t="shared" si="0"/>
        <v>1135</v>
      </c>
      <c r="E9" s="35">
        <f t="shared" si="1"/>
        <v>38.06167400881058</v>
      </c>
      <c r="F9" s="30">
        <v>1113</v>
      </c>
    </row>
    <row r="10" spans="1:6" ht="12" customHeight="1">
      <c r="A10" s="2" t="s">
        <v>47</v>
      </c>
      <c r="B10" s="33">
        <v>4106</v>
      </c>
      <c r="C10" s="33">
        <v>793</v>
      </c>
      <c r="D10" s="34">
        <f t="shared" si="0"/>
        <v>4899</v>
      </c>
      <c r="E10" s="35">
        <f t="shared" si="1"/>
        <v>16.186976934068177</v>
      </c>
      <c r="F10" s="30">
        <v>5047</v>
      </c>
    </row>
    <row r="11" spans="1:6" ht="12" customHeight="1">
      <c r="A11" s="2" t="s">
        <v>7</v>
      </c>
      <c r="B11" s="33">
        <v>7165</v>
      </c>
      <c r="C11" s="33">
        <v>540</v>
      </c>
      <c r="D11" s="34">
        <f t="shared" si="0"/>
        <v>7705</v>
      </c>
      <c r="E11" s="35">
        <f t="shared" si="1"/>
        <v>7.008436080467229</v>
      </c>
      <c r="F11" s="30">
        <v>7814</v>
      </c>
    </row>
    <row r="12" spans="1:6" ht="12" customHeight="1">
      <c r="A12" s="2" t="s">
        <v>8</v>
      </c>
      <c r="B12" s="33">
        <v>1862</v>
      </c>
      <c r="C12" s="33">
        <v>151</v>
      </c>
      <c r="D12" s="34">
        <f t="shared" si="0"/>
        <v>2013</v>
      </c>
      <c r="E12" s="35">
        <f t="shared" si="1"/>
        <v>7.501241927471436</v>
      </c>
      <c r="F12" s="30">
        <v>1980</v>
      </c>
    </row>
    <row r="13" spans="1:6" ht="12" customHeight="1">
      <c r="A13" s="2" t="s">
        <v>9</v>
      </c>
      <c r="B13" s="33">
        <v>6887</v>
      </c>
      <c r="C13" s="33">
        <v>520</v>
      </c>
      <c r="D13" s="34">
        <f t="shared" si="0"/>
        <v>7407</v>
      </c>
      <c r="E13" s="35">
        <f t="shared" si="1"/>
        <v>7.020386121236669</v>
      </c>
      <c r="F13" s="30">
        <v>7137</v>
      </c>
    </row>
    <row r="14" spans="1:6" ht="12" customHeight="1">
      <c r="A14" s="2" t="s">
        <v>10</v>
      </c>
      <c r="B14" s="33">
        <v>1914</v>
      </c>
      <c r="C14" s="33">
        <v>197</v>
      </c>
      <c r="D14" s="34">
        <f t="shared" si="0"/>
        <v>2111</v>
      </c>
      <c r="E14" s="35">
        <f t="shared" si="1"/>
        <v>9.332070108953102</v>
      </c>
      <c r="F14" s="30">
        <v>2187</v>
      </c>
    </row>
    <row r="15" spans="1:6" ht="12" customHeight="1">
      <c r="A15" s="2" t="s">
        <v>11</v>
      </c>
      <c r="B15" s="33">
        <v>1319</v>
      </c>
      <c r="C15" s="33">
        <v>510</v>
      </c>
      <c r="D15" s="34">
        <f t="shared" si="0"/>
        <v>1829</v>
      </c>
      <c r="E15" s="35">
        <f t="shared" si="1"/>
        <v>27.884089666484417</v>
      </c>
      <c r="F15" s="30">
        <v>1863</v>
      </c>
    </row>
    <row r="16" spans="1:6" ht="12" customHeight="1">
      <c r="A16" s="2" t="s">
        <v>12</v>
      </c>
      <c r="B16" s="33">
        <v>3776</v>
      </c>
      <c r="C16" s="33">
        <v>845</v>
      </c>
      <c r="D16" s="34">
        <f t="shared" si="0"/>
        <v>4621</v>
      </c>
      <c r="E16" s="35">
        <f t="shared" si="1"/>
        <v>18.2860852629301</v>
      </c>
      <c r="F16" s="30">
        <v>4548</v>
      </c>
    </row>
    <row r="17" spans="1:6" ht="12" customHeight="1">
      <c r="A17" s="6" t="s">
        <v>67</v>
      </c>
      <c r="B17" s="33">
        <v>139</v>
      </c>
      <c r="C17" s="33">
        <v>171</v>
      </c>
      <c r="D17" s="42">
        <f t="shared" si="0"/>
        <v>310</v>
      </c>
      <c r="E17" s="43">
        <f t="shared" si="1"/>
        <v>55.16129032258065</v>
      </c>
      <c r="F17" s="44">
        <v>274</v>
      </c>
    </row>
    <row r="18" spans="1:6" ht="12" customHeight="1">
      <c r="A18" s="2" t="s">
        <v>50</v>
      </c>
      <c r="B18" s="33">
        <v>1523</v>
      </c>
      <c r="C18" s="33">
        <v>567</v>
      </c>
      <c r="D18" s="34">
        <f t="shared" si="0"/>
        <v>2090</v>
      </c>
      <c r="E18" s="35">
        <f t="shared" si="1"/>
        <v>27.129186602870814</v>
      </c>
      <c r="F18" s="30">
        <v>2043</v>
      </c>
    </row>
    <row r="19" spans="1:6" ht="12" customHeight="1">
      <c r="A19" s="2" t="s">
        <v>24</v>
      </c>
      <c r="B19" s="33">
        <v>2690</v>
      </c>
      <c r="C19" s="33">
        <v>269</v>
      </c>
      <c r="D19" s="34">
        <f t="shared" si="0"/>
        <v>2959</v>
      </c>
      <c r="E19" s="35">
        <f t="shared" si="1"/>
        <v>9.090909090909092</v>
      </c>
      <c r="F19" s="30">
        <v>2807</v>
      </c>
    </row>
    <row r="20" spans="1:6" ht="12" customHeight="1">
      <c r="A20" s="2" t="s">
        <v>13</v>
      </c>
      <c r="B20" s="33">
        <v>925</v>
      </c>
      <c r="C20" s="33">
        <v>192</v>
      </c>
      <c r="D20" s="34">
        <f t="shared" si="0"/>
        <v>1117</v>
      </c>
      <c r="E20" s="35">
        <f t="shared" si="1"/>
        <v>17.18889883616831</v>
      </c>
      <c r="F20" s="30">
        <v>1013</v>
      </c>
    </row>
    <row r="21" spans="1:6" s="5" customFormat="1" ht="12" customHeight="1">
      <c r="A21" s="7" t="s">
        <v>25</v>
      </c>
      <c r="B21" s="31">
        <f>SUM(B6:B20)</f>
        <v>36867</v>
      </c>
      <c r="C21" s="31">
        <f>SUM(C6:C20)</f>
        <v>11315</v>
      </c>
      <c r="D21" s="31">
        <f>SUM(D6:D20)</f>
        <v>48182</v>
      </c>
      <c r="E21" s="37">
        <f t="shared" si="1"/>
        <v>23.48387364575983</v>
      </c>
      <c r="F21" s="31">
        <v>47829</v>
      </c>
    </row>
    <row r="22" spans="1:6" ht="12" customHeight="1">
      <c r="A22" s="2" t="s">
        <v>14</v>
      </c>
      <c r="B22" s="33">
        <v>482</v>
      </c>
      <c r="C22" s="33">
        <v>1952</v>
      </c>
      <c r="D22" s="34">
        <f t="shared" si="0"/>
        <v>2434</v>
      </c>
      <c r="E22" s="35">
        <f t="shared" si="1"/>
        <v>80.19720624486442</v>
      </c>
      <c r="F22" s="30">
        <v>2442</v>
      </c>
    </row>
    <row r="23" spans="1:6" ht="12" customHeight="1">
      <c r="A23" s="2" t="s">
        <v>15</v>
      </c>
      <c r="B23" s="33">
        <v>689</v>
      </c>
      <c r="C23" s="33">
        <v>2727</v>
      </c>
      <c r="D23" s="33">
        <f>+C23+B23</f>
        <v>3416</v>
      </c>
      <c r="E23" s="35">
        <f>C25/D25*100</f>
        <v>65.89111214518381</v>
      </c>
      <c r="F23" s="30">
        <v>3340</v>
      </c>
    </row>
    <row r="24" spans="1:6" ht="12" customHeight="1">
      <c r="A24" s="2" t="s">
        <v>16</v>
      </c>
      <c r="B24" s="33">
        <v>8869</v>
      </c>
      <c r="C24" s="33">
        <v>11164</v>
      </c>
      <c r="D24" s="33">
        <v>20033</v>
      </c>
      <c r="E24" s="35">
        <f t="shared" si="1"/>
        <v>55.728048719612644</v>
      </c>
      <c r="F24" s="30">
        <v>20076</v>
      </c>
    </row>
    <row r="25" spans="1:6" ht="12" customHeight="1">
      <c r="A25" s="6" t="s">
        <v>48</v>
      </c>
      <c r="B25" s="33">
        <v>733</v>
      </c>
      <c r="C25" s="33">
        <v>1416</v>
      </c>
      <c r="D25" s="34">
        <f>SUM(B25:C25)</f>
        <v>2149</v>
      </c>
      <c r="E25" s="35">
        <f t="shared" si="1"/>
        <v>65.89111214518381</v>
      </c>
      <c r="F25" s="30">
        <v>2148</v>
      </c>
    </row>
    <row r="26" spans="1:6" ht="12" customHeight="1">
      <c r="A26" s="2" t="s">
        <v>17</v>
      </c>
      <c r="B26" s="34">
        <v>1888</v>
      </c>
      <c r="C26" s="34">
        <v>804</v>
      </c>
      <c r="D26" s="34">
        <f t="shared" si="0"/>
        <v>2692</v>
      </c>
      <c r="E26" s="35">
        <f t="shared" si="1"/>
        <v>29.86627043090639</v>
      </c>
      <c r="F26" s="30">
        <v>2705</v>
      </c>
    </row>
    <row r="27" spans="1:6" ht="12" customHeight="1">
      <c r="A27" s="2" t="s">
        <v>18</v>
      </c>
      <c r="B27" s="34">
        <v>847</v>
      </c>
      <c r="C27" s="34">
        <v>2967</v>
      </c>
      <c r="D27" s="34">
        <f t="shared" si="0"/>
        <v>3814</v>
      </c>
      <c r="E27" s="35">
        <f t="shared" si="1"/>
        <v>77.79234399580493</v>
      </c>
      <c r="F27" s="30">
        <v>3812</v>
      </c>
    </row>
    <row r="28" spans="1:6" ht="12" customHeight="1">
      <c r="A28" s="2" t="s">
        <v>19</v>
      </c>
      <c r="B28" s="34">
        <v>8418</v>
      </c>
      <c r="C28" s="34">
        <v>704</v>
      </c>
      <c r="D28" s="34">
        <f t="shared" si="0"/>
        <v>9122</v>
      </c>
      <c r="E28" s="35">
        <f t="shared" si="1"/>
        <v>7.717605788204342</v>
      </c>
      <c r="F28" s="30">
        <v>8881</v>
      </c>
    </row>
    <row r="29" spans="1:6" ht="12" customHeight="1">
      <c r="A29" s="6" t="s">
        <v>49</v>
      </c>
      <c r="B29" s="34">
        <v>2490</v>
      </c>
      <c r="C29" s="34">
        <v>1200</v>
      </c>
      <c r="D29" s="34">
        <f t="shared" si="0"/>
        <v>3690</v>
      </c>
      <c r="E29" s="35">
        <f t="shared" si="1"/>
        <v>32.52032520325203</v>
      </c>
      <c r="F29" s="30">
        <v>3527</v>
      </c>
    </row>
    <row r="30" spans="1:6" ht="12" customHeight="1">
      <c r="A30" s="2" t="s">
        <v>51</v>
      </c>
      <c r="B30" s="34">
        <v>736</v>
      </c>
      <c r="C30" s="34">
        <v>327</v>
      </c>
      <c r="D30" s="34">
        <f t="shared" si="0"/>
        <v>1063</v>
      </c>
      <c r="E30" s="35">
        <f t="shared" si="1"/>
        <v>30.761994355597366</v>
      </c>
      <c r="F30" s="29">
        <v>1108</v>
      </c>
    </row>
    <row r="31" spans="1:6" ht="12" customHeight="1">
      <c r="A31" s="2" t="s">
        <v>20</v>
      </c>
      <c r="B31" s="34">
        <v>8790</v>
      </c>
      <c r="C31" s="34">
        <v>11012</v>
      </c>
      <c r="D31" s="34">
        <f t="shared" si="0"/>
        <v>19802</v>
      </c>
      <c r="E31" s="35">
        <f t="shared" si="1"/>
        <v>55.610544389455605</v>
      </c>
      <c r="F31" s="30">
        <v>19912</v>
      </c>
    </row>
    <row r="32" spans="1:6" s="5" customFormat="1" ht="12" customHeight="1">
      <c r="A32" s="7" t="s">
        <v>26</v>
      </c>
      <c r="B32" s="31">
        <f>SUM(B22:B31)</f>
        <v>33942</v>
      </c>
      <c r="C32" s="31">
        <f>SUM(C22:C31)</f>
        <v>34273</v>
      </c>
      <c r="D32" s="31">
        <f>SUM(D22:D31)</f>
        <v>68215</v>
      </c>
      <c r="E32" s="37">
        <f t="shared" si="1"/>
        <v>50.24261526057319</v>
      </c>
      <c r="F32" s="31">
        <v>67951</v>
      </c>
    </row>
    <row r="33" spans="1:6" s="5" customFormat="1" ht="12" customHeight="1">
      <c r="A33" s="8" t="s">
        <v>27</v>
      </c>
      <c r="B33" s="32">
        <f>B21+B32</f>
        <v>70809</v>
      </c>
      <c r="C33" s="32">
        <f>C21+C32</f>
        <v>45588</v>
      </c>
      <c r="D33" s="32">
        <f>D21+D32</f>
        <v>116397</v>
      </c>
      <c r="E33" s="36">
        <f>C33/D33*100</f>
        <v>39.16595788551251</v>
      </c>
      <c r="F33" s="32">
        <v>115780</v>
      </c>
    </row>
    <row r="34" s="1" customFormat="1" ht="15.75" customHeight="1">
      <c r="A34" s="2"/>
    </row>
    <row r="35" s="1" customFormat="1" ht="15.75" customHeight="1">
      <c r="A35" s="5" t="s">
        <v>68</v>
      </c>
    </row>
    <row r="36" spans="1:3" ht="15.75" customHeight="1">
      <c r="A36" s="2" t="s">
        <v>54</v>
      </c>
      <c r="C36" s="33"/>
    </row>
    <row r="38" ht="11.25">
      <c r="D38" s="33"/>
    </row>
  </sheetData>
  <sheetProtection/>
  <mergeCells count="5">
    <mergeCell ref="E4:E5"/>
    <mergeCell ref="A4:A5"/>
    <mergeCell ref="B4:B5"/>
    <mergeCell ref="C4:C5"/>
    <mergeCell ref="D4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2015-06-17T15:46:44Z</cp:lastPrinted>
  <dcterms:created xsi:type="dcterms:W3CDTF">2001-04-03T09:54:41Z</dcterms:created>
  <dcterms:modified xsi:type="dcterms:W3CDTF">2015-09-23T09:21:48Z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