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Notice" sheetId="1" r:id="rId1"/>
    <sheet name="Tab1" sheetId="2" r:id="rId2"/>
    <sheet name="Tab2" sheetId="3" r:id="rId3"/>
  </sheets>
  <definedNames/>
  <calcPr fullCalcOnLoad="1"/>
</workbook>
</file>

<file path=xl/sharedStrings.xml><?xml version="1.0" encoding="utf-8"?>
<sst xmlns="http://schemas.openxmlformats.org/spreadsheetml/2006/main" count="99" uniqueCount="38">
  <si>
    <t>LP</t>
  </si>
  <si>
    <t>LEGT</t>
  </si>
  <si>
    <t>Total</t>
  </si>
  <si>
    <t>Professeurs de chaire supérieure</t>
  </si>
  <si>
    <t>Agrégés</t>
  </si>
  <si>
    <t>Certifiés et assimilés</t>
  </si>
  <si>
    <t>Adjoints et chargés d'enseignement</t>
  </si>
  <si>
    <t>PEGC</t>
  </si>
  <si>
    <t>PLP</t>
  </si>
  <si>
    <t>Maîtres auxiliaires</t>
  </si>
  <si>
    <t>Ensemble</t>
  </si>
  <si>
    <t>Part des femmes (%)</t>
  </si>
  <si>
    <t>Part des titulaires à temps partiel (%)</t>
  </si>
  <si>
    <t>http://www.education.gouv.fr/cid57096/reperes-et-references-statistiques.html</t>
  </si>
  <si>
    <t>Collège et Segpa</t>
  </si>
  <si>
    <t>Total titulaires</t>
  </si>
  <si>
    <t>Total non-titulaires</t>
  </si>
  <si>
    <t>dont LPO</t>
  </si>
  <si>
    <t>%</t>
  </si>
  <si>
    <t>RERS 9.10 - Les enseignants du second degré face à élèves par type d'établissement</t>
  </si>
  <si>
    <t>Sources : MENESR DEPP / Bases relais.</t>
  </si>
  <si>
    <t>-</t>
  </si>
  <si>
    <t>ε</t>
  </si>
  <si>
    <t>Professeurs contractuels</t>
  </si>
  <si>
    <r>
      <t xml:space="preserve">[1] Répartition des enseignants du second degré public devant élèves par corps selon le type d'établissement en 2014-2015 </t>
    </r>
    <r>
      <rPr>
        <sz val="9"/>
        <rFont val="Arial"/>
        <family val="2"/>
      </rPr>
      <t>(1)</t>
    </r>
  </si>
  <si>
    <r>
      <t xml:space="preserve">[2] Répartition des enseignants du second degré privé devant élèves par corps selon le type d'établissement en 2014-2015 </t>
    </r>
    <r>
      <rPr>
        <sz val="9"/>
        <rFont val="Arial"/>
        <family val="2"/>
      </rPr>
      <t>(1)</t>
    </r>
  </si>
  <si>
    <t>Non-titulaires</t>
  </si>
  <si>
    <t>En collège, 63,4 % des enseignants sont des femmes et 10,7 % des titulaires travaillent à temps partiel.</t>
  </si>
  <si>
    <t>► Champ : France métropolitaine + DOM y compris Mayotte.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</si>
  <si>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Y compris les fonctionnaires stagiaires, mais à l’exclusion des enseignants d’un corps du premier degré en Segpa ainsi que des vacataires.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</si>
  <si>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2 101 professeurs de chaire supérieure exercent en LEGT, dont 34,3 % sont des femmes et 0,2 % travaillent à temps partiel.</t>
    </r>
  </si>
  <si>
    <t>Effectifs</t>
  </si>
  <si>
    <t xml:space="preserve">Part à temps partiel </t>
  </si>
  <si>
    <t>(%)</t>
  </si>
  <si>
    <t xml:space="preserve">Part des femmes </t>
  </si>
  <si>
    <t>► Champ : France métropolitaine + DOM hors Mayotte.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</si>
  <si>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Y compris les fonctionnaires stagiaires, mais à l’exclusion des enseignants d’un corps du premier degré en Segpa ainsi que des vacataires.</t>
    </r>
  </si>
  <si>
    <t>Établissements composés uniquement de STS et/ou CPGE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</si>
</sst>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000"/>
    <numFmt numFmtId="183" formatCode="#,##0.000000"/>
    <numFmt numFmtId="184" formatCode="0.00000"/>
    <numFmt numFmtId="185" formatCode="0.0000"/>
    <numFmt numFmtId="186" formatCode="0.0%"/>
    <numFmt numFmtId="187" formatCode="&quot;Vrai&quot;;&quot;Vrai&quot;;&quot;Faux&quot;"/>
    <numFmt numFmtId="188" formatCode="&quot;Actif&quot;;&quot;Actif&quot;;&quot;Inactif&quot;"/>
    <numFmt numFmtId="189" formatCode="0.000"/>
    <numFmt numFmtId="190" formatCode="00"/>
    <numFmt numFmtId="191" formatCode="0.0000000"/>
    <numFmt numFmtId="192" formatCode="#,##0__"/>
    <numFmt numFmtId="193" formatCode="#,##0___)"/>
    <numFmt numFmtId="194" formatCode="0.0___)"/>
    <numFmt numFmtId="195" formatCode="0.00___)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.000"/>
    <numFmt numFmtId="205" formatCode="0.00000000"/>
    <numFmt numFmtId="206" formatCode="#,##0.0000"/>
    <numFmt numFmtId="207" formatCode="###,###,##0.0;\-\ ###,###,##0.0;\-"/>
    <numFmt numFmtId="208" formatCode="###\ ###\ ##0.0;\-###\ ###\ ##0.0;\-"/>
    <numFmt numFmtId="209" formatCode="###\ ###\ ###;\-\ ###\ ###\ ###;\-"/>
    <numFmt numFmtId="210" formatCode="###,###,###;\-\ ###,###,###;\-"/>
    <numFmt numFmtId="211" formatCode="0.000%"/>
    <numFmt numFmtId="212" formatCode="0&quot; F&quot;;\ \-0&quot; F&quot;"/>
    <numFmt numFmtId="213" formatCode="&quot; F&quot;#,##0_);\(&quot; F&quot;#,##0\)"/>
    <numFmt numFmtId="214" formatCode="#,##0_)"/>
    <numFmt numFmtId="215" formatCode="#,##0.0_)"/>
    <numFmt numFmtId="216" formatCode="#,##0.0%"/>
    <numFmt numFmtId="217" formatCode="#,##0.0%;\-#,##0.0%;0"/>
  </numFmts>
  <fonts count="5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Univers 47 CondensedLight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i/>
      <sz val="8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12"/>
      <name val="Arial"/>
      <family val="0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0" fillId="26" borderId="3" applyNumberFormat="0" applyFont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108">
    <xf numFmtId="0" fontId="0" fillId="0" borderId="0" xfId="0" applyAlignment="1">
      <alignment/>
    </xf>
    <xf numFmtId="0" fontId="2" fillId="0" borderId="0" xfId="53" applyFont="1" applyAlignment="1">
      <alignment vertical="center"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32" borderId="10" xfId="53" applyFont="1" applyFill="1" applyBorder="1" applyAlignment="1">
      <alignment horizontal="right"/>
      <protection/>
    </xf>
    <xf numFmtId="164" fontId="6" fillId="32" borderId="11" xfId="53" applyNumberFormat="1" applyFont="1" applyFill="1" applyBorder="1" applyAlignment="1">
      <alignment horizontal="right" vertical="top" wrapText="1"/>
      <protection/>
    </xf>
    <xf numFmtId="164" fontId="6" fillId="32" borderId="0" xfId="53" applyNumberFormat="1" applyFont="1" applyFill="1" applyBorder="1" applyAlignment="1">
      <alignment horizontal="right" vertical="top" wrapText="1"/>
      <protection/>
    </xf>
    <xf numFmtId="0" fontId="6" fillId="32" borderId="10" xfId="53" applyFont="1" applyFill="1" applyBorder="1">
      <alignment/>
      <protection/>
    </xf>
    <xf numFmtId="3" fontId="6" fillId="32" borderId="11" xfId="53" applyNumberFormat="1" applyFont="1" applyFill="1" applyBorder="1" applyAlignment="1">
      <alignment horizontal="right"/>
      <protection/>
    </xf>
    <xf numFmtId="164" fontId="6" fillId="32" borderId="11" xfId="0" applyNumberFormat="1" applyFont="1" applyFill="1" applyBorder="1" applyAlignment="1">
      <alignment horizontal="right"/>
    </xf>
    <xf numFmtId="164" fontId="7" fillId="32" borderId="0" xfId="53" applyNumberFormat="1" applyFont="1" applyFill="1" applyBorder="1" applyAlignment="1">
      <alignment horizontal="right"/>
      <protection/>
    </xf>
    <xf numFmtId="164" fontId="1" fillId="0" borderId="11" xfId="53" applyNumberFormat="1" applyFont="1" applyFill="1" applyBorder="1" applyAlignment="1">
      <alignment horizontal="right"/>
      <protection/>
    </xf>
    <xf numFmtId="164" fontId="1" fillId="0" borderId="0" xfId="53" applyNumberFormat="1" applyFont="1" applyFill="1" applyBorder="1" applyAlignment="1">
      <alignment horizontal="right"/>
      <protection/>
    </xf>
    <xf numFmtId="164" fontId="1" fillId="0" borderId="12" xfId="53" applyNumberFormat="1" applyFont="1" applyFill="1" applyBorder="1" applyAlignment="1" quotePrefix="1">
      <alignment horizontal="right"/>
      <protection/>
    </xf>
    <xf numFmtId="164" fontId="1" fillId="0" borderId="13" xfId="53" applyNumberFormat="1" applyFont="1" applyFill="1" applyBorder="1" applyAlignment="1">
      <alignment horizontal="right"/>
      <protection/>
    </xf>
    <xf numFmtId="164" fontId="1" fillId="0" borderId="12" xfId="53" applyNumberFormat="1" applyFont="1" applyFill="1" applyBorder="1" applyAlignment="1">
      <alignment horizontal="right"/>
      <protection/>
    </xf>
    <xf numFmtId="0" fontId="8" fillId="0" borderId="10" xfId="53" applyFont="1" applyFill="1" applyBorder="1">
      <alignment/>
      <protection/>
    </xf>
    <xf numFmtId="3" fontId="8" fillId="0" borderId="11" xfId="53" applyNumberFormat="1" applyFont="1" applyFill="1" applyBorder="1" applyAlignment="1">
      <alignment horizontal="right"/>
      <protection/>
    </xf>
    <xf numFmtId="164" fontId="8" fillId="0" borderId="11" xfId="0" applyNumberFormat="1" applyFont="1" applyFill="1" applyBorder="1" applyAlignment="1">
      <alignment horizontal="right"/>
    </xf>
    <xf numFmtId="164" fontId="8" fillId="0" borderId="0" xfId="53" applyNumberFormat="1" applyFont="1" applyFill="1" applyBorder="1" applyAlignment="1">
      <alignment horizontal="right"/>
      <protection/>
    </xf>
    <xf numFmtId="0" fontId="1" fillId="0" borderId="0" xfId="53" applyFont="1">
      <alignment/>
      <protection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0" fillId="0" borderId="0" xfId="0" applyAlignment="1">
      <alignment vertical="center" wrapText="1"/>
    </xf>
    <xf numFmtId="0" fontId="1" fillId="0" borderId="10" xfId="53" applyFont="1" applyBorder="1">
      <alignment/>
      <protection/>
    </xf>
    <xf numFmtId="3" fontId="1" fillId="0" borderId="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10" xfId="53" applyFont="1" applyBorder="1" applyAlignment="1" quotePrefix="1">
      <alignment horizontal="left"/>
      <protection/>
    </xf>
    <xf numFmtId="164" fontId="8" fillId="0" borderId="0" xfId="0" applyNumberFormat="1" applyFont="1" applyFill="1" applyBorder="1" applyAlignment="1">
      <alignment horizontal="right"/>
    </xf>
    <xf numFmtId="164" fontId="1" fillId="0" borderId="0" xfId="53" applyNumberFormat="1" applyFont="1" applyBorder="1" applyAlignment="1">
      <alignment horizontal="right"/>
      <protection/>
    </xf>
    <xf numFmtId="0" fontId="1" fillId="0" borderId="10" xfId="53" applyFont="1" applyFill="1" applyBorder="1" applyAlignment="1">
      <alignment horizontal="left"/>
      <protection/>
    </xf>
    <xf numFmtId="0" fontId="1" fillId="0" borderId="14" xfId="53" applyFont="1" applyFill="1" applyBorder="1" applyAlignment="1">
      <alignment horizontal="left"/>
      <protection/>
    </xf>
    <xf numFmtId="164" fontId="1" fillId="0" borderId="13" xfId="53" applyNumberFormat="1" applyFont="1" applyFill="1" applyBorder="1" applyAlignment="1" quotePrefix="1">
      <alignment horizontal="right"/>
      <protection/>
    </xf>
    <xf numFmtId="0" fontId="6" fillId="32" borderId="11" xfId="53" applyFont="1" applyFill="1" applyBorder="1" applyAlignment="1">
      <alignment horizontal="center" vertical="top" wrapText="1"/>
      <protection/>
    </xf>
    <xf numFmtId="0" fontId="6" fillId="32" borderId="0" xfId="53" applyFont="1" applyFill="1" applyBorder="1" applyAlignment="1">
      <alignment horizontal="center" vertical="top" wrapText="1"/>
      <protection/>
    </xf>
    <xf numFmtId="0" fontId="6" fillId="32" borderId="10" xfId="53" applyFont="1" applyFill="1" applyBorder="1" applyAlignment="1">
      <alignment horizontal="center" vertical="top" wrapText="1"/>
      <protection/>
    </xf>
    <xf numFmtId="3" fontId="1" fillId="0" borderId="0" xfId="53" applyNumberFormat="1" applyFont="1" applyFill="1" applyBorder="1" applyAlignment="1">
      <alignment horizontal="right"/>
      <protection/>
    </xf>
    <xf numFmtId="164" fontId="8" fillId="0" borderId="11" xfId="53" applyNumberFormat="1" applyFont="1" applyFill="1" applyBorder="1" applyAlignment="1">
      <alignment horizontal="right"/>
      <protection/>
    </xf>
    <xf numFmtId="164" fontId="1" fillId="0" borderId="0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6" fillId="32" borderId="11" xfId="53" applyFont="1" applyFill="1" applyBorder="1" applyAlignment="1" quotePrefix="1">
      <alignment horizontal="center" vertical="top" wrapText="1"/>
      <protection/>
    </xf>
    <xf numFmtId="164" fontId="6" fillId="32" borderId="10" xfId="53" applyNumberFormat="1" applyFont="1" applyFill="1" applyBorder="1" applyAlignment="1">
      <alignment horizontal="right"/>
      <protection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8" fillId="0" borderId="11" xfId="53" applyNumberFormat="1" applyFont="1" applyFill="1" applyBorder="1" applyAlignment="1">
      <alignment horizontal="right"/>
      <protection/>
    </xf>
    <xf numFmtId="3" fontId="6" fillId="32" borderId="11" xfId="53" applyNumberFormat="1" applyFont="1" applyFill="1" applyBorder="1" applyAlignment="1">
      <alignment horizontal="right"/>
      <protection/>
    </xf>
    <xf numFmtId="3" fontId="1" fillId="0" borderId="1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64" fontId="1" fillId="0" borderId="0" xfId="53" applyNumberFormat="1" applyFont="1" applyFill="1" applyBorder="1" applyAlignment="1">
      <alignment horizontal="right"/>
      <protection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64" fontId="6" fillId="32" borderId="11" xfId="0" applyNumberFormat="1" applyFont="1" applyFill="1" applyBorder="1" applyAlignment="1">
      <alignment horizontal="right"/>
    </xf>
    <xf numFmtId="164" fontId="1" fillId="0" borderId="11" xfId="53" applyNumberFormat="1" applyFont="1" applyFill="1" applyBorder="1" applyAlignment="1">
      <alignment horizontal="right"/>
      <protection/>
    </xf>
    <xf numFmtId="164" fontId="1" fillId="0" borderId="0" xfId="0" applyNumberFormat="1" applyFont="1" applyFill="1" applyBorder="1" applyAlignment="1">
      <alignment horizontal="right"/>
    </xf>
    <xf numFmtId="164" fontId="1" fillId="0" borderId="13" xfId="53" applyNumberFormat="1" applyFont="1" applyFill="1" applyBorder="1" applyAlignment="1">
      <alignment horizontal="right"/>
      <protection/>
    </xf>
    <xf numFmtId="164" fontId="1" fillId="0" borderId="13" xfId="53" applyNumberFormat="1" applyFont="1" applyFill="1" applyBorder="1" applyAlignment="1" quotePrefix="1">
      <alignment horizontal="right"/>
      <protection/>
    </xf>
    <xf numFmtId="0" fontId="13" fillId="0" borderId="0" xfId="0" applyFont="1" applyAlignment="1">
      <alignment horizontal="left"/>
    </xf>
    <xf numFmtId="0" fontId="1" fillId="0" borderId="10" xfId="53" applyFont="1" applyBorder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11" xfId="0" applyNumberFormat="1" applyFont="1" applyBorder="1" applyAlignment="1" quotePrefix="1">
      <alignment horizontal="right"/>
    </xf>
    <xf numFmtId="0" fontId="14" fillId="32" borderId="11" xfId="53" applyFont="1" applyFill="1" applyBorder="1" applyAlignment="1">
      <alignment horizontal="center" vertical="top" wrapText="1"/>
      <protection/>
    </xf>
    <xf numFmtId="0" fontId="14" fillId="32" borderId="10" xfId="53" applyFont="1" applyFill="1" applyBorder="1" applyAlignment="1">
      <alignment horizontal="center" vertical="top" wrapText="1"/>
      <protection/>
    </xf>
    <xf numFmtId="3" fontId="12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5" fillId="0" borderId="11" xfId="53" applyNumberFormat="1" applyFont="1" applyFill="1" applyBorder="1" applyAlignment="1">
      <alignment horizontal="right"/>
      <protection/>
    </xf>
    <xf numFmtId="165" fontId="15" fillId="0" borderId="11" xfId="53" applyNumberFormat="1" applyFont="1" applyFill="1" applyBorder="1" applyAlignment="1">
      <alignment horizontal="right"/>
      <protection/>
    </xf>
    <xf numFmtId="3" fontId="14" fillId="32" borderId="11" xfId="53" applyNumberFormat="1" applyFont="1" applyFill="1" applyBorder="1" applyAlignment="1">
      <alignment horizontal="right"/>
      <protection/>
    </xf>
    <xf numFmtId="164" fontId="14" fillId="32" borderId="10" xfId="53" applyNumberFormat="1" applyFont="1" applyFill="1" applyBorder="1" applyAlignment="1">
      <alignment horizontal="right"/>
      <protection/>
    </xf>
    <xf numFmtId="164" fontId="12" fillId="0" borderId="0" xfId="53" applyNumberFormat="1" applyFont="1" applyFill="1" applyBorder="1" applyAlignment="1">
      <alignment horizontal="right"/>
      <protection/>
    </xf>
    <xf numFmtId="164" fontId="12" fillId="0" borderId="13" xfId="53" applyNumberFormat="1" applyFont="1" applyFill="1" applyBorder="1" applyAlignment="1">
      <alignment horizontal="right"/>
      <protection/>
    </xf>
    <xf numFmtId="164" fontId="1" fillId="0" borderId="0" xfId="54" applyNumberFormat="1" applyFont="1" applyAlignment="1">
      <alignment horizontal="right" wrapText="1"/>
    </xf>
    <xf numFmtId="164" fontId="12" fillId="0" borderId="0" xfId="54" applyNumberFormat="1" applyFont="1" applyAlignment="1">
      <alignment horizontal="right" wrapText="1"/>
    </xf>
    <xf numFmtId="3" fontId="1" fillId="0" borderId="11" xfId="0" applyNumberFormat="1" applyFont="1" applyBorder="1" applyAlignment="1" quotePrefix="1">
      <alignment horizontal="right"/>
    </xf>
    <xf numFmtId="3" fontId="7" fillId="0" borderId="11" xfId="0" applyNumberFormat="1" applyFont="1" applyBorder="1" applyAlignment="1" quotePrefix="1">
      <alignment horizontal="right"/>
    </xf>
    <xf numFmtId="0" fontId="16" fillId="0" borderId="0" xfId="0" applyFont="1" applyAlignment="1">
      <alignment/>
    </xf>
    <xf numFmtId="164" fontId="6" fillId="32" borderId="0" xfId="53" applyNumberFormat="1" applyFont="1" applyFill="1" applyBorder="1" applyAlignment="1">
      <alignment horizontal="right"/>
      <protection/>
    </xf>
    <xf numFmtId="165" fontId="8" fillId="0" borderId="0" xfId="53" applyNumberFormat="1" applyFont="1" applyFill="1" applyBorder="1" applyAlignment="1">
      <alignment horizontal="right"/>
      <protection/>
    </xf>
    <xf numFmtId="165" fontId="15" fillId="0" borderId="0" xfId="53" applyNumberFormat="1" applyFont="1" applyFill="1" applyBorder="1" applyAlignment="1">
      <alignment horizontal="right"/>
      <protection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9" fillId="0" borderId="0" xfId="46" applyFont="1" applyAlignment="1" applyProtection="1">
      <alignment horizontal="left" vertical="center" wrapText="1"/>
      <protection/>
    </xf>
    <xf numFmtId="0" fontId="9" fillId="0" borderId="0" xfId="46" applyAlignment="1" applyProtection="1">
      <alignment vertical="center" wrapText="1"/>
      <protection/>
    </xf>
    <xf numFmtId="0" fontId="1" fillId="0" borderId="15" xfId="0" applyFont="1" applyBorder="1" applyAlignment="1">
      <alignment/>
    </xf>
    <xf numFmtId="0" fontId="12" fillId="0" borderId="0" xfId="0" applyFont="1" applyAlignment="1">
      <alignment/>
    </xf>
    <xf numFmtId="0" fontId="14" fillId="32" borderId="11" xfId="53" applyFont="1" applyFill="1" applyBorder="1" applyAlignment="1">
      <alignment horizontal="center" vertical="top" wrapText="1"/>
      <protection/>
    </xf>
    <xf numFmtId="0" fontId="14" fillId="32" borderId="10" xfId="53" applyFont="1" applyFill="1" applyBorder="1" applyAlignment="1">
      <alignment horizontal="center" vertical="top" wrapText="1"/>
      <protection/>
    </xf>
    <xf numFmtId="0" fontId="6" fillId="32" borderId="0" xfId="53" applyFont="1" applyFill="1" applyBorder="1" applyAlignment="1">
      <alignment horizontal="center" vertical="top" wrapText="1"/>
      <protection/>
    </xf>
    <xf numFmtId="0" fontId="6" fillId="32" borderId="10" xfId="53" applyFont="1" applyFill="1" applyBorder="1" applyAlignment="1">
      <alignment horizontal="center" vertical="top" wrapText="1"/>
      <protection/>
    </xf>
    <xf numFmtId="0" fontId="5" fillId="0" borderId="0" xfId="0" applyFont="1" applyAlignment="1">
      <alignment horizontal="left" wrapText="1"/>
    </xf>
    <xf numFmtId="0" fontId="6" fillId="32" borderId="11" xfId="53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6" fillId="32" borderId="11" xfId="53" applyFont="1" applyFill="1" applyBorder="1" applyAlignment="1" quotePrefix="1">
      <alignment horizontal="center" vertical="top" wrapText="1"/>
      <protection/>
    </xf>
    <xf numFmtId="0" fontId="6" fillId="32" borderId="10" xfId="53" applyFont="1" applyFill="1" applyBorder="1" applyAlignment="1" quotePrefix="1">
      <alignment horizontal="center" vertical="top" wrapText="1"/>
      <protection/>
    </xf>
    <xf numFmtId="0" fontId="1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6" fillId="32" borderId="10" xfId="53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09_08_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81.8515625" style="24" customWidth="1"/>
  </cols>
  <sheetData>
    <row r="1" s="23" customFormat="1" ht="318" customHeight="1">
      <c r="A1" s="22"/>
    </row>
    <row r="2" s="82" customFormat="1" ht="12.75">
      <c r="A2" s="89" t="s">
        <v>13</v>
      </c>
    </row>
    <row r="3" ht="12.75">
      <c r="A3" s="90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22" sqref="A22:J22"/>
    </sheetView>
  </sheetViews>
  <sheetFormatPr defaultColWidth="11.421875" defaultRowHeight="12.75"/>
  <cols>
    <col min="1" max="1" width="26.8515625" style="0" customWidth="1"/>
    <col min="2" max="2" width="9.7109375" style="0" customWidth="1"/>
    <col min="3" max="3" width="6.7109375" style="0" customWidth="1"/>
    <col min="4" max="4" width="9.7109375" style="0" customWidth="1"/>
    <col min="5" max="5" width="6.7109375" style="0" customWidth="1"/>
    <col min="6" max="6" width="9.7109375" style="0" customWidth="1"/>
    <col min="7" max="7" width="6.7109375" style="0" customWidth="1"/>
    <col min="8" max="8" width="9.7109375" style="0" customWidth="1"/>
    <col min="9" max="9" width="6.7109375" style="0" customWidth="1"/>
    <col min="10" max="10" width="9.7109375" style="0" customWidth="1"/>
    <col min="11" max="11" width="6.7109375" style="0" customWidth="1"/>
    <col min="12" max="13" width="10.7109375" style="0" customWidth="1"/>
  </cols>
  <sheetData>
    <row r="1" ht="15">
      <c r="A1" s="1" t="s">
        <v>19</v>
      </c>
    </row>
    <row r="2" spans="1:7" s="2" customFormat="1" ht="24.75" customHeight="1">
      <c r="A2" s="97" t="s">
        <v>24</v>
      </c>
      <c r="B2" s="97"/>
      <c r="C2" s="97"/>
      <c r="D2" s="97"/>
      <c r="E2" s="97"/>
      <c r="F2" s="97"/>
      <c r="G2" s="97"/>
    </row>
    <row r="3" s="3" customFormat="1" ht="11.25"/>
    <row r="4" s="3" customFormat="1" ht="11.25"/>
    <row r="5" spans="1:13" s="3" customFormat="1" ht="33.75">
      <c r="A5" s="4"/>
      <c r="B5" s="98" t="s">
        <v>14</v>
      </c>
      <c r="C5" s="99"/>
      <c r="D5" s="98" t="s">
        <v>0</v>
      </c>
      <c r="E5" s="96"/>
      <c r="F5" s="100" t="s">
        <v>1</v>
      </c>
      <c r="G5" s="101"/>
      <c r="H5" s="93" t="s">
        <v>17</v>
      </c>
      <c r="I5" s="94"/>
      <c r="J5" s="95" t="s">
        <v>2</v>
      </c>
      <c r="K5" s="96"/>
      <c r="L5" s="5" t="s">
        <v>11</v>
      </c>
      <c r="M5" s="6" t="s">
        <v>32</v>
      </c>
    </row>
    <row r="6" spans="1:13" s="3" customFormat="1" ht="11.25">
      <c r="A6" s="4"/>
      <c r="B6" s="35" t="s">
        <v>31</v>
      </c>
      <c r="C6" s="37" t="s">
        <v>18</v>
      </c>
      <c r="D6" s="35" t="s">
        <v>31</v>
      </c>
      <c r="E6" s="37" t="s">
        <v>18</v>
      </c>
      <c r="F6" s="44" t="s">
        <v>31</v>
      </c>
      <c r="G6" s="37" t="s">
        <v>18</v>
      </c>
      <c r="H6" s="67" t="s">
        <v>31</v>
      </c>
      <c r="I6" s="68" t="s">
        <v>18</v>
      </c>
      <c r="J6" s="36" t="s">
        <v>31</v>
      </c>
      <c r="K6" s="36" t="s">
        <v>18</v>
      </c>
      <c r="L6" s="5" t="s">
        <v>31</v>
      </c>
      <c r="M6" s="6" t="s">
        <v>33</v>
      </c>
    </row>
    <row r="7" spans="1:13" s="3" customFormat="1" ht="15" customHeight="1">
      <c r="A7" s="25" t="s">
        <v>3</v>
      </c>
      <c r="B7" s="66" t="s">
        <v>21</v>
      </c>
      <c r="C7" s="66" t="s">
        <v>21</v>
      </c>
      <c r="D7" s="66" t="s">
        <v>21</v>
      </c>
      <c r="E7" s="66" t="s">
        <v>21</v>
      </c>
      <c r="F7" s="26">
        <v>2101</v>
      </c>
      <c r="G7" s="47">
        <f>F7/F$17*100</f>
        <v>1.5506221677712666</v>
      </c>
      <c r="H7" s="69">
        <v>177</v>
      </c>
      <c r="I7" s="70">
        <f>H7/H$17*100</f>
        <v>0.3067963184441787</v>
      </c>
      <c r="J7" s="38">
        <v>2101</v>
      </c>
      <c r="K7" s="31">
        <f>J7/J$17*100</f>
        <v>0.6024044568181232</v>
      </c>
      <c r="L7" s="27">
        <v>34.3</v>
      </c>
      <c r="M7" s="28">
        <v>0.2</v>
      </c>
    </row>
    <row r="8" spans="1:13" s="3" customFormat="1" ht="15" customHeight="1">
      <c r="A8" s="25" t="s">
        <v>4</v>
      </c>
      <c r="B8" s="42">
        <v>9220</v>
      </c>
      <c r="C8" s="31">
        <f>B8/B$17*100</f>
        <v>5.385765689985513</v>
      </c>
      <c r="D8" s="43">
        <v>300</v>
      </c>
      <c r="E8" s="46">
        <f>D8/D$17*100</f>
        <v>0.7128769336786825</v>
      </c>
      <c r="F8" s="43">
        <v>35834</v>
      </c>
      <c r="G8" s="47">
        <f>F8/F$17*100</f>
        <v>26.446927539226827</v>
      </c>
      <c r="H8" s="71">
        <v>10099</v>
      </c>
      <c r="I8" s="70">
        <f aca="true" t="shared" si="0" ref="I8:I15">H8/H$17*100</f>
        <v>17.504723276654012</v>
      </c>
      <c r="J8" s="38">
        <v>45354</v>
      </c>
      <c r="K8" s="31">
        <f aca="true" t="shared" si="1" ref="K8:K15">J8/J$17*100</f>
        <v>13.004022719909166</v>
      </c>
      <c r="L8" s="41">
        <v>52.3</v>
      </c>
      <c r="M8" s="40">
        <v>7.3</v>
      </c>
    </row>
    <row r="9" spans="1:13" s="3" customFormat="1" ht="15" customHeight="1">
      <c r="A9" s="29" t="s">
        <v>5</v>
      </c>
      <c r="B9" s="42">
        <v>147232</v>
      </c>
      <c r="C9" s="31">
        <f>B9/B$17*100</f>
        <v>86.00401887938689</v>
      </c>
      <c r="D9" s="43">
        <v>3127</v>
      </c>
      <c r="E9" s="46">
        <f>D9/D$17*100</f>
        <v>7.430553905377469</v>
      </c>
      <c r="F9" s="43">
        <v>75054</v>
      </c>
      <c r="G9" s="47">
        <f>F9/F$17*100</f>
        <v>55.392858724371564</v>
      </c>
      <c r="H9" s="71">
        <v>27396</v>
      </c>
      <c r="I9" s="70">
        <f t="shared" si="0"/>
        <v>47.48583017003796</v>
      </c>
      <c r="J9" s="38">
        <v>225413</v>
      </c>
      <c r="K9" s="31">
        <f t="shared" si="1"/>
        <v>64.63103085423303</v>
      </c>
      <c r="L9" s="41">
        <v>61.5</v>
      </c>
      <c r="M9" s="40">
        <v>10.1</v>
      </c>
    </row>
    <row r="10" spans="1:13" s="3" customFormat="1" ht="15" customHeight="1">
      <c r="A10" s="25" t="s">
        <v>6</v>
      </c>
      <c r="B10" s="42">
        <v>863</v>
      </c>
      <c r="C10" s="31">
        <f>B10/B$17*100</f>
        <v>0.5041123416982102</v>
      </c>
      <c r="D10" s="43">
        <v>141</v>
      </c>
      <c r="E10" s="46">
        <f>D10/D$17*100</f>
        <v>0.3350521588289808</v>
      </c>
      <c r="F10" s="43">
        <v>330</v>
      </c>
      <c r="G10" s="47">
        <f>F10/F$17*100</f>
        <v>0.24355322006878533</v>
      </c>
      <c r="H10" s="71">
        <v>136</v>
      </c>
      <c r="I10" s="70">
        <f t="shared" si="0"/>
        <v>0.2357305045672785</v>
      </c>
      <c r="J10" s="38">
        <v>1334</v>
      </c>
      <c r="K10" s="31">
        <f t="shared" si="1"/>
        <v>0.3824881225108883</v>
      </c>
      <c r="L10" s="41">
        <v>46.5</v>
      </c>
      <c r="M10" s="40">
        <v>8.8</v>
      </c>
    </row>
    <row r="11" spans="1:13" s="3" customFormat="1" ht="15" customHeight="1">
      <c r="A11" s="25" t="s">
        <v>7</v>
      </c>
      <c r="B11" s="42">
        <v>2046</v>
      </c>
      <c r="C11" s="31">
        <f>B11/B$17*100</f>
        <v>1.1951493060423384</v>
      </c>
      <c r="D11" s="43">
        <v>2</v>
      </c>
      <c r="E11" s="78" t="s">
        <v>22</v>
      </c>
      <c r="F11" s="43">
        <v>4</v>
      </c>
      <c r="G11" s="78" t="s">
        <v>22</v>
      </c>
      <c r="H11" s="71">
        <v>3</v>
      </c>
      <c r="I11" s="79" t="s">
        <v>22</v>
      </c>
      <c r="J11" s="38">
        <v>2052</v>
      </c>
      <c r="K11" s="31">
        <f t="shared" si="1"/>
        <v>0.5883550430227458</v>
      </c>
      <c r="L11" s="41">
        <v>56.7</v>
      </c>
      <c r="M11" s="40">
        <v>15.3</v>
      </c>
    </row>
    <row r="12" spans="1:13" s="3" customFormat="1" ht="15" customHeight="1">
      <c r="A12" s="25" t="s">
        <v>8</v>
      </c>
      <c r="B12" s="42">
        <v>2550</v>
      </c>
      <c r="C12" s="31">
        <f>B12/B$17*100</f>
        <v>1.4895555867096593</v>
      </c>
      <c r="D12" s="43">
        <v>34478</v>
      </c>
      <c r="E12" s="46">
        <f>D12/D$17*100</f>
        <v>81.92856973124539</v>
      </c>
      <c r="F12" s="43">
        <v>16178</v>
      </c>
      <c r="G12" s="47">
        <f>F12/F$17*100</f>
        <v>11.940012103856997</v>
      </c>
      <c r="H12" s="71">
        <v>16092</v>
      </c>
      <c r="I12" s="70">
        <f t="shared" si="0"/>
        <v>27.892465290416514</v>
      </c>
      <c r="J12" s="38">
        <v>53206</v>
      </c>
      <c r="K12" s="31">
        <f t="shared" si="1"/>
        <v>15.255369599935776</v>
      </c>
      <c r="L12" s="41">
        <v>49.8</v>
      </c>
      <c r="M12" s="40">
        <v>5.7</v>
      </c>
    </row>
    <row r="13" spans="1:13" s="3" customFormat="1" ht="15" customHeight="1">
      <c r="A13" s="16" t="s">
        <v>15</v>
      </c>
      <c r="B13" s="17">
        <f>SUM(B8:B12)</f>
        <v>161911</v>
      </c>
      <c r="C13" s="39">
        <f>B13/B17*100</f>
        <v>94.57860180382261</v>
      </c>
      <c r="D13" s="17">
        <f>SUM(D8:D12)</f>
        <v>38048</v>
      </c>
      <c r="E13" s="39">
        <f>D13/D17*100</f>
        <v>90.41180524202171</v>
      </c>
      <c r="F13" s="17">
        <f>SUM(F7:F12)</f>
        <v>129501</v>
      </c>
      <c r="G13" s="48">
        <f>F13/F17*100</f>
        <v>95.5769259155387</v>
      </c>
      <c r="H13" s="72">
        <f>SUM(H7:H12)</f>
        <v>53903</v>
      </c>
      <c r="I13" s="73">
        <f>H13/H$17*100</f>
        <v>93.4307454977207</v>
      </c>
      <c r="J13" s="17">
        <f>SUM(J7:J12)</f>
        <v>329460</v>
      </c>
      <c r="K13" s="39">
        <f>J13/J17*100</f>
        <v>94.46367079642974</v>
      </c>
      <c r="L13" s="18">
        <v>58.1</v>
      </c>
      <c r="M13" s="30">
        <v>9</v>
      </c>
    </row>
    <row r="14" spans="1:13" s="3" customFormat="1" ht="15" customHeight="1">
      <c r="A14" s="25" t="s">
        <v>9</v>
      </c>
      <c r="B14" s="42">
        <v>507</v>
      </c>
      <c r="C14" s="31">
        <f>B14/B17*100</f>
        <v>0.2961586990046264</v>
      </c>
      <c r="D14" s="43">
        <v>126</v>
      </c>
      <c r="E14" s="46">
        <f>D14/D17*100</f>
        <v>0.2994083121450467</v>
      </c>
      <c r="F14" s="43">
        <v>188</v>
      </c>
      <c r="G14" s="47">
        <f>F14/F$17*100</f>
        <v>0.13875153143312619</v>
      </c>
      <c r="H14" s="71">
        <v>121</v>
      </c>
      <c r="I14" s="70">
        <f t="shared" si="0"/>
        <v>0.20973081656353457</v>
      </c>
      <c r="J14" s="38">
        <v>821</v>
      </c>
      <c r="K14" s="31">
        <f t="shared" si="1"/>
        <v>0.23539936175520187</v>
      </c>
      <c r="L14" s="41">
        <v>59</v>
      </c>
      <c r="M14" s="12"/>
    </row>
    <row r="15" spans="1:13" s="3" customFormat="1" ht="15" customHeight="1">
      <c r="A15" s="63" t="s">
        <v>23</v>
      </c>
      <c r="B15" s="42">
        <v>8774</v>
      </c>
      <c r="C15" s="31">
        <f>B15/B17*100</f>
        <v>5.125239497172765</v>
      </c>
      <c r="D15" s="43">
        <v>3909</v>
      </c>
      <c r="E15" s="46">
        <f>D15/D17*100</f>
        <v>9.288786445833235</v>
      </c>
      <c r="F15" s="43">
        <v>5805</v>
      </c>
      <c r="G15" s="47">
        <f>F15/F$17*100</f>
        <v>4.284322553028178</v>
      </c>
      <c r="H15" s="71">
        <v>3669</v>
      </c>
      <c r="I15" s="70">
        <f t="shared" si="0"/>
        <v>6.3595236857157715</v>
      </c>
      <c r="J15" s="38">
        <v>18488</v>
      </c>
      <c r="K15" s="31">
        <f t="shared" si="1"/>
        <v>5.30092984181507</v>
      </c>
      <c r="L15" s="41">
        <v>52.1</v>
      </c>
      <c r="M15" s="12"/>
    </row>
    <row r="16" spans="1:13" s="3" customFormat="1" ht="15" customHeight="1">
      <c r="A16" s="16" t="s">
        <v>16</v>
      </c>
      <c r="B16" s="17">
        <f>SUM(B14:B15)</f>
        <v>9281</v>
      </c>
      <c r="C16" s="39">
        <f>B16/B17*100</f>
        <v>5.421398196177392</v>
      </c>
      <c r="D16" s="17">
        <f>SUM(D14:D15)</f>
        <v>4035</v>
      </c>
      <c r="E16" s="39">
        <f>D16/D17*100</f>
        <v>9.58819475797828</v>
      </c>
      <c r="F16" s="17">
        <f>SUM(F14:F15)</f>
        <v>5993</v>
      </c>
      <c r="G16" s="48">
        <f>F16/F17*100</f>
        <v>4.423074084461304</v>
      </c>
      <c r="H16" s="72">
        <f>SUM(H14:H15)</f>
        <v>3790</v>
      </c>
      <c r="I16" s="73">
        <f>H16/H$17*100</f>
        <v>6.569254502279306</v>
      </c>
      <c r="J16" s="17">
        <f>SUM(J14:J15)</f>
        <v>19309</v>
      </c>
      <c r="K16" s="39">
        <f>J16/J17*100</f>
        <v>5.536329203570271</v>
      </c>
      <c r="L16" s="18">
        <v>52.4</v>
      </c>
      <c r="M16" s="19"/>
    </row>
    <row r="17" spans="1:13" s="3" customFormat="1" ht="15" customHeight="1">
      <c r="A17" s="7" t="s">
        <v>10</v>
      </c>
      <c r="B17" s="8">
        <f>SUM(B16,B13)</f>
        <v>171192</v>
      </c>
      <c r="C17" s="45">
        <f>SUM(C8:C12,C14:C15)</f>
        <v>100</v>
      </c>
      <c r="D17" s="8">
        <f>SUM(D16,D13)</f>
        <v>42083</v>
      </c>
      <c r="E17" s="45">
        <f>SUM(E8:E10,E12,E14:E15)</f>
        <v>99.99524748710881</v>
      </c>
      <c r="F17" s="8">
        <f>SUM(F13,F16)</f>
        <v>135494</v>
      </c>
      <c r="G17" s="45">
        <f>SUM(G7:G10,G12,G14:G15)</f>
        <v>99.99704783975675</v>
      </c>
      <c r="H17" s="74">
        <f>SUM(H13,H16)</f>
        <v>57693</v>
      </c>
      <c r="I17" s="75">
        <v>100</v>
      </c>
      <c r="J17" s="8">
        <f>SUM(J13,J16)</f>
        <v>348769</v>
      </c>
      <c r="K17" s="45">
        <v>100</v>
      </c>
      <c r="L17" s="9">
        <v>57.8</v>
      </c>
      <c r="M17" s="10"/>
    </row>
    <row r="18" spans="1:13" s="3" customFormat="1" ht="15" customHeight="1">
      <c r="A18" s="32" t="s">
        <v>11</v>
      </c>
      <c r="B18" s="11"/>
      <c r="C18" s="12">
        <v>63.4</v>
      </c>
      <c r="D18" s="12"/>
      <c r="E18" s="12">
        <v>49.5</v>
      </c>
      <c r="F18" s="12"/>
      <c r="G18" s="12">
        <v>53.3</v>
      </c>
      <c r="H18" s="76"/>
      <c r="I18" s="76">
        <v>50.3</v>
      </c>
      <c r="J18" s="12"/>
      <c r="K18" s="12">
        <v>57.8</v>
      </c>
      <c r="L18" s="11"/>
      <c r="M18" s="12"/>
    </row>
    <row r="19" spans="1:13" s="3" customFormat="1" ht="15" customHeight="1" thickBot="1">
      <c r="A19" s="33" t="s">
        <v>12</v>
      </c>
      <c r="B19" s="13"/>
      <c r="C19" s="34">
        <v>10.7</v>
      </c>
      <c r="D19" s="14"/>
      <c r="E19" s="14">
        <v>5.9</v>
      </c>
      <c r="F19" s="14"/>
      <c r="G19" s="14">
        <v>7.8</v>
      </c>
      <c r="H19" s="77"/>
      <c r="I19" s="77">
        <v>7.2</v>
      </c>
      <c r="J19" s="14"/>
      <c r="K19" s="14">
        <v>9</v>
      </c>
      <c r="L19" s="15"/>
      <c r="M19" s="14"/>
    </row>
    <row r="20" spans="1:7" s="3" customFormat="1" ht="16.5" customHeight="1">
      <c r="A20" s="106" t="s">
        <v>28</v>
      </c>
      <c r="B20" s="91"/>
      <c r="C20" s="91"/>
      <c r="D20" s="91"/>
      <c r="E20" s="91"/>
      <c r="F20" s="91"/>
      <c r="G20" s="91"/>
    </row>
    <row r="21" spans="1:10" s="64" customFormat="1" ht="11.25">
      <c r="A21" s="103" t="s">
        <v>29</v>
      </c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0" s="3" customFormat="1" ht="17.25" customHeight="1">
      <c r="A22" s="102" t="s">
        <v>30</v>
      </c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3" s="3" customFormat="1" ht="12">
      <c r="A23" s="92" t="s">
        <v>27</v>
      </c>
      <c r="M23" s="88"/>
    </row>
    <row r="24" spans="1:7" s="3" customFormat="1" ht="12.75" customHeight="1">
      <c r="A24" s="21"/>
      <c r="B24" s="21"/>
      <c r="C24" s="21"/>
      <c r="D24" s="21"/>
      <c r="E24" s="21"/>
      <c r="F24" s="21"/>
      <c r="G24" s="21"/>
    </row>
    <row r="25" s="3" customFormat="1" ht="11.25"/>
    <row r="26" ht="12.75">
      <c r="A26" s="20" t="s">
        <v>20</v>
      </c>
    </row>
  </sheetData>
  <sheetProtection/>
  <mergeCells count="8">
    <mergeCell ref="A22:J22"/>
    <mergeCell ref="A21:J21"/>
    <mergeCell ref="H5:I5"/>
    <mergeCell ref="J5:K5"/>
    <mergeCell ref="A2:G2"/>
    <mergeCell ref="B5:C5"/>
    <mergeCell ref="D5:E5"/>
    <mergeCell ref="F5:G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7" sqref="A17:D17"/>
    </sheetView>
  </sheetViews>
  <sheetFormatPr defaultColWidth="11.421875" defaultRowHeight="12.75"/>
  <cols>
    <col min="1" max="1" width="26.00390625" style="0" customWidth="1"/>
    <col min="2" max="2" width="9.7109375" style="0" customWidth="1"/>
    <col min="3" max="3" width="6.7109375" style="0" customWidth="1"/>
    <col min="4" max="4" width="9.7109375" style="0" customWidth="1"/>
    <col min="5" max="5" width="6.7109375" style="0" customWidth="1"/>
    <col min="6" max="6" width="9.7109375" style="0" customWidth="1"/>
    <col min="7" max="7" width="6.7109375" style="0" customWidth="1"/>
    <col min="8" max="8" width="9.7109375" style="0" customWidth="1"/>
    <col min="9" max="9" width="6.7109375" style="0" customWidth="1"/>
    <col min="10" max="10" width="9.57421875" style="0" customWidth="1"/>
    <col min="11" max="11" width="8.00390625" style="0" customWidth="1"/>
    <col min="12" max="12" width="9.7109375" style="0" customWidth="1"/>
    <col min="13" max="13" width="6.7109375" style="0" customWidth="1"/>
    <col min="14" max="15" width="7.7109375" style="0" customWidth="1"/>
  </cols>
  <sheetData>
    <row r="1" spans="1:14" ht="26.25" customHeight="1">
      <c r="A1" s="97" t="s">
        <v>25</v>
      </c>
      <c r="B1" s="97"/>
      <c r="C1" s="97"/>
      <c r="D1" s="97"/>
      <c r="E1" s="97"/>
      <c r="F1" s="97"/>
      <c r="G1" s="97"/>
      <c r="H1" s="2"/>
      <c r="I1" s="2"/>
      <c r="J1" s="2"/>
      <c r="K1" s="2"/>
      <c r="L1" s="2"/>
      <c r="M1" s="2"/>
      <c r="N1" s="2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" ht="45.75" customHeight="1">
      <c r="A4" s="104"/>
      <c r="B4" s="98" t="s">
        <v>14</v>
      </c>
      <c r="C4" s="99"/>
      <c r="D4" s="98" t="s">
        <v>0</v>
      </c>
      <c r="E4" s="96"/>
      <c r="F4" s="100" t="s">
        <v>1</v>
      </c>
      <c r="G4" s="101"/>
      <c r="H4" s="93" t="s">
        <v>17</v>
      </c>
      <c r="I4" s="94"/>
      <c r="J4" s="98" t="s">
        <v>37</v>
      </c>
      <c r="K4" s="105"/>
      <c r="L4" s="95" t="s">
        <v>2</v>
      </c>
      <c r="M4" s="96"/>
      <c r="N4" s="5" t="s">
        <v>34</v>
      </c>
      <c r="O4" s="6" t="s">
        <v>32</v>
      </c>
      <c r="P4" s="3"/>
    </row>
    <row r="5" spans="1:16" ht="12.75">
      <c r="A5" s="104"/>
      <c r="B5" s="35" t="s">
        <v>31</v>
      </c>
      <c r="C5" s="37" t="s">
        <v>18</v>
      </c>
      <c r="D5" s="35" t="s">
        <v>31</v>
      </c>
      <c r="E5" s="37" t="s">
        <v>18</v>
      </c>
      <c r="F5" s="44" t="s">
        <v>31</v>
      </c>
      <c r="G5" s="37" t="s">
        <v>18</v>
      </c>
      <c r="H5" s="67" t="s">
        <v>31</v>
      </c>
      <c r="I5" s="68" t="s">
        <v>18</v>
      </c>
      <c r="J5" s="35" t="s">
        <v>31</v>
      </c>
      <c r="K5" s="37" t="s">
        <v>18</v>
      </c>
      <c r="L5" s="36" t="s">
        <v>31</v>
      </c>
      <c r="M5" s="36" t="s">
        <v>18</v>
      </c>
      <c r="N5" s="5" t="s">
        <v>33</v>
      </c>
      <c r="O5" s="6" t="s">
        <v>33</v>
      </c>
      <c r="P5" s="3"/>
    </row>
    <row r="6" spans="1:16" ht="12.75">
      <c r="A6" s="25" t="s">
        <v>3</v>
      </c>
      <c r="B6" s="80" t="s">
        <v>21</v>
      </c>
      <c r="C6" s="80" t="s">
        <v>21</v>
      </c>
      <c r="D6" s="80" t="s">
        <v>21</v>
      </c>
      <c r="E6" s="80" t="s">
        <v>21</v>
      </c>
      <c r="F6" s="52">
        <v>76</v>
      </c>
      <c r="G6" s="55">
        <v>0.21401216490200495</v>
      </c>
      <c r="H6" s="69">
        <v>3</v>
      </c>
      <c r="I6" s="79" t="s">
        <v>22</v>
      </c>
      <c r="J6" s="52">
        <v>23</v>
      </c>
      <c r="K6" s="78">
        <v>4.23572744014733</v>
      </c>
      <c r="L6" s="38">
        <v>99</v>
      </c>
      <c r="M6" s="31">
        <v>0.10945031618980233</v>
      </c>
      <c r="N6" s="56">
        <v>21.2</v>
      </c>
      <c r="O6" s="78" t="s">
        <v>22</v>
      </c>
      <c r="P6" s="3"/>
    </row>
    <row r="7" spans="1:16" ht="12.75">
      <c r="A7" s="25" t="s">
        <v>4</v>
      </c>
      <c r="B7" s="50">
        <v>612</v>
      </c>
      <c r="C7" s="53">
        <v>1.3888573697946216</v>
      </c>
      <c r="D7" s="51">
        <v>28</v>
      </c>
      <c r="E7" s="54">
        <v>0.27100271002710025</v>
      </c>
      <c r="F7" s="51">
        <v>2830</v>
      </c>
      <c r="G7" s="55">
        <v>7.9691371930615</v>
      </c>
      <c r="H7" s="71">
        <v>473</v>
      </c>
      <c r="I7" s="70">
        <v>3.7791626717801217</v>
      </c>
      <c r="J7" s="52">
        <v>115</v>
      </c>
      <c r="K7" s="78">
        <v>21.178637200736645</v>
      </c>
      <c r="L7" s="38">
        <v>3585</v>
      </c>
      <c r="M7" s="31">
        <v>3.963428116570115</v>
      </c>
      <c r="N7" s="56">
        <v>49.3</v>
      </c>
      <c r="O7" s="59">
        <v>4.3</v>
      </c>
      <c r="P7" s="3"/>
    </row>
    <row r="8" spans="1:17" ht="12.75">
      <c r="A8" s="29" t="s">
        <v>5</v>
      </c>
      <c r="B8" s="50">
        <v>32481</v>
      </c>
      <c r="C8" s="53">
        <v>73.71156246454102</v>
      </c>
      <c r="D8" s="51">
        <v>783</v>
      </c>
      <c r="E8" s="54">
        <v>7.578397212543554</v>
      </c>
      <c r="F8" s="51">
        <v>22113</v>
      </c>
      <c r="G8" s="55">
        <v>62.26909213786889</v>
      </c>
      <c r="H8" s="71">
        <v>5603</v>
      </c>
      <c r="I8" s="70">
        <v>44.76669862575903</v>
      </c>
      <c r="J8" s="52">
        <v>324</v>
      </c>
      <c r="K8" s="78">
        <v>59.66850828729282</v>
      </c>
      <c r="L8" s="38">
        <v>55701</v>
      </c>
      <c r="M8" s="31">
        <v>61.58072789988061</v>
      </c>
      <c r="N8" s="56">
        <v>67.9</v>
      </c>
      <c r="O8" s="59">
        <v>8.5</v>
      </c>
      <c r="P8" s="86"/>
      <c r="Q8" s="87"/>
    </row>
    <row r="9" spans="1:16" ht="12.75">
      <c r="A9" s="25" t="s">
        <v>6</v>
      </c>
      <c r="B9" s="50">
        <v>1404</v>
      </c>
      <c r="C9" s="53">
        <v>3.1862022012935434</v>
      </c>
      <c r="D9" s="51">
        <v>266</v>
      </c>
      <c r="E9" s="54">
        <v>2.5745257452574526</v>
      </c>
      <c r="F9" s="51">
        <v>607</v>
      </c>
      <c r="G9" s="55">
        <v>1.7092813696778553</v>
      </c>
      <c r="H9" s="71">
        <v>258</v>
      </c>
      <c r="I9" s="70">
        <v>2.0613614573346117</v>
      </c>
      <c r="J9" s="52">
        <v>8</v>
      </c>
      <c r="K9" s="78">
        <v>1.4732965009208103</v>
      </c>
      <c r="L9" s="38">
        <v>2285</v>
      </c>
      <c r="M9" s="31">
        <v>2.526201742360589</v>
      </c>
      <c r="N9" s="56">
        <v>66.4</v>
      </c>
      <c r="O9" s="59">
        <v>11.1</v>
      </c>
      <c r="P9" s="3"/>
    </row>
    <row r="10" spans="1:16" ht="12.75">
      <c r="A10" s="25" t="s">
        <v>7</v>
      </c>
      <c r="B10" s="50">
        <v>25</v>
      </c>
      <c r="C10" s="53">
        <v>0.05673436968115284</v>
      </c>
      <c r="D10" s="80" t="s">
        <v>21</v>
      </c>
      <c r="E10" s="80" t="s">
        <v>21</v>
      </c>
      <c r="F10" s="80" t="s">
        <v>21</v>
      </c>
      <c r="G10" s="80" t="s">
        <v>21</v>
      </c>
      <c r="H10" s="81" t="s">
        <v>21</v>
      </c>
      <c r="I10" s="81" t="s">
        <v>21</v>
      </c>
      <c r="J10" s="52" t="s">
        <v>21</v>
      </c>
      <c r="K10" s="78" t="s">
        <v>21</v>
      </c>
      <c r="L10" s="38">
        <v>25</v>
      </c>
      <c r="M10" s="78" t="s">
        <v>22</v>
      </c>
      <c r="N10" s="56">
        <v>44</v>
      </c>
      <c r="O10" s="59">
        <v>20</v>
      </c>
      <c r="P10" s="3"/>
    </row>
    <row r="11" spans="1:16" ht="12.75">
      <c r="A11" s="25" t="s">
        <v>8</v>
      </c>
      <c r="B11" s="50">
        <v>307</v>
      </c>
      <c r="C11" s="53">
        <v>0.6966980596845569</v>
      </c>
      <c r="D11" s="51">
        <v>6307</v>
      </c>
      <c r="E11" s="54">
        <v>61.043360433604335</v>
      </c>
      <c r="F11" s="51">
        <v>3805</v>
      </c>
      <c r="G11" s="55">
        <v>10.71468799279117</v>
      </c>
      <c r="H11" s="71">
        <v>3573</v>
      </c>
      <c r="I11" s="70">
        <v>28.547459252157235</v>
      </c>
      <c r="J11" s="52">
        <v>4</v>
      </c>
      <c r="K11" s="78">
        <v>0.7366482504604052</v>
      </c>
      <c r="L11" s="38">
        <v>10423</v>
      </c>
      <c r="M11" s="12">
        <v>11.52323884491222</v>
      </c>
      <c r="N11" s="56">
        <v>62.9</v>
      </c>
      <c r="O11" s="59">
        <v>6.6</v>
      </c>
      <c r="P11" s="3"/>
    </row>
    <row r="12" spans="1:16" ht="12.75">
      <c r="A12" s="16" t="s">
        <v>15</v>
      </c>
      <c r="B12" s="17">
        <v>34829</v>
      </c>
      <c r="C12" s="39">
        <v>79.0400544649949</v>
      </c>
      <c r="D12" s="17">
        <v>7384</v>
      </c>
      <c r="E12" s="39">
        <v>71.46728610143245</v>
      </c>
      <c r="F12" s="17">
        <v>29431</v>
      </c>
      <c r="G12" s="48">
        <v>82.87621085830142</v>
      </c>
      <c r="H12" s="72">
        <v>9910</v>
      </c>
      <c r="I12" s="73">
        <v>79.17865132630233</v>
      </c>
      <c r="J12" s="17">
        <v>474</v>
      </c>
      <c r="K12" s="48">
        <v>87.29281767955801</v>
      </c>
      <c r="L12" s="17">
        <v>72118</v>
      </c>
      <c r="M12" s="39">
        <v>79.73068588864813</v>
      </c>
      <c r="N12" s="18">
        <v>66.1</v>
      </c>
      <c r="O12" s="30">
        <v>8.1</v>
      </c>
      <c r="P12" s="3"/>
    </row>
    <row r="13" spans="1:16" ht="12.75">
      <c r="A13" s="16" t="s">
        <v>26</v>
      </c>
      <c r="B13" s="17">
        <v>9236</v>
      </c>
      <c r="C13" s="19">
        <v>20.959945535005104</v>
      </c>
      <c r="D13" s="17">
        <v>2948</v>
      </c>
      <c r="E13" s="19">
        <v>28.532713898567557</v>
      </c>
      <c r="F13" s="17">
        <v>6081</v>
      </c>
      <c r="G13" s="84">
        <v>17.12378914169858</v>
      </c>
      <c r="H13" s="72">
        <v>2606</v>
      </c>
      <c r="I13" s="85">
        <v>20.821348673697667</v>
      </c>
      <c r="J13" s="17">
        <v>69</v>
      </c>
      <c r="K13" s="84">
        <v>12.70718232044199</v>
      </c>
      <c r="L13" s="17">
        <v>18334</v>
      </c>
      <c r="M13" s="19">
        <v>20.26931411135188</v>
      </c>
      <c r="N13" s="18">
        <v>64.4</v>
      </c>
      <c r="O13" s="19"/>
      <c r="P13" s="3"/>
    </row>
    <row r="14" spans="1:16" ht="12.75">
      <c r="A14" s="7" t="s">
        <v>10</v>
      </c>
      <c r="B14" s="49">
        <v>44065</v>
      </c>
      <c r="C14" s="45">
        <v>100</v>
      </c>
      <c r="D14" s="49">
        <v>10332</v>
      </c>
      <c r="E14" s="45">
        <v>100</v>
      </c>
      <c r="F14" s="49">
        <v>35512</v>
      </c>
      <c r="G14" s="45">
        <v>100</v>
      </c>
      <c r="H14" s="74">
        <v>12516</v>
      </c>
      <c r="I14" s="75">
        <v>100</v>
      </c>
      <c r="J14" s="49">
        <v>543</v>
      </c>
      <c r="K14" s="83">
        <v>100</v>
      </c>
      <c r="L14" s="49">
        <v>90452</v>
      </c>
      <c r="M14" s="45">
        <v>100</v>
      </c>
      <c r="N14" s="57">
        <v>65.8</v>
      </c>
      <c r="O14" s="10"/>
      <c r="P14" s="3"/>
    </row>
    <row r="15" spans="1:16" ht="12.75">
      <c r="A15" s="32" t="s">
        <v>11</v>
      </c>
      <c r="B15" s="58"/>
      <c r="C15" s="53">
        <v>68.9</v>
      </c>
      <c r="D15" s="53"/>
      <c r="E15" s="53">
        <v>62.5</v>
      </c>
      <c r="F15" s="53"/>
      <c r="G15" s="53">
        <v>62.9</v>
      </c>
      <c r="H15" s="76"/>
      <c r="I15" s="76">
        <v>61.6</v>
      </c>
      <c r="J15" s="76"/>
      <c r="K15" s="53">
        <v>61</v>
      </c>
      <c r="L15" s="53"/>
      <c r="M15" s="53">
        <v>65.8</v>
      </c>
      <c r="N15" s="11"/>
      <c r="O15" s="12"/>
      <c r="P15" s="3"/>
    </row>
    <row r="16" spans="1:16" ht="13.5" thickBot="1">
      <c r="A16" s="33" t="s">
        <v>12</v>
      </c>
      <c r="B16" s="13"/>
      <c r="C16" s="61">
        <v>9.1</v>
      </c>
      <c r="D16" s="60"/>
      <c r="E16" s="60">
        <v>6.7</v>
      </c>
      <c r="F16" s="60"/>
      <c r="G16" s="60">
        <v>7.4</v>
      </c>
      <c r="H16" s="77"/>
      <c r="I16" s="77">
        <v>6.5</v>
      </c>
      <c r="J16" s="77"/>
      <c r="K16" s="60">
        <v>2.5</v>
      </c>
      <c r="L16" s="60"/>
      <c r="M16" s="60">
        <v>8.1</v>
      </c>
      <c r="N16" s="15"/>
      <c r="O16" s="14"/>
      <c r="P16" s="3"/>
    </row>
    <row r="17" spans="1:14" ht="17.25" customHeight="1">
      <c r="A17" s="107" t="s">
        <v>35</v>
      </c>
      <c r="B17" s="107"/>
      <c r="C17" s="107"/>
      <c r="D17" s="107"/>
      <c r="E17" s="91"/>
      <c r="F17" s="91"/>
      <c r="G17" s="91"/>
      <c r="H17" s="3"/>
      <c r="I17" s="3"/>
      <c r="J17" s="3"/>
      <c r="K17" s="3"/>
      <c r="L17" s="3"/>
      <c r="M17" s="3"/>
      <c r="N17" s="3"/>
    </row>
    <row r="18" spans="1:14" s="65" customFormat="1" ht="12.75">
      <c r="A18" s="103" t="s">
        <v>36</v>
      </c>
      <c r="B18" s="103"/>
      <c r="C18" s="103"/>
      <c r="D18" s="103"/>
      <c r="E18" s="103"/>
      <c r="F18" s="103"/>
      <c r="G18" s="103"/>
      <c r="H18" s="103"/>
      <c r="I18" s="103"/>
      <c r="J18" s="103"/>
      <c r="K18" s="64"/>
      <c r="L18" s="64"/>
      <c r="M18" s="64"/>
      <c r="N18" s="64"/>
    </row>
    <row r="19" spans="1:14" ht="12.75">
      <c r="A19" s="62"/>
      <c r="B19" s="62"/>
      <c r="C19" s="62"/>
      <c r="D19" s="62"/>
      <c r="E19" s="62"/>
      <c r="F19" s="62"/>
      <c r="G19" s="62"/>
      <c r="H19" s="3"/>
      <c r="I19" s="3"/>
      <c r="J19" s="3"/>
      <c r="K19" s="3"/>
      <c r="L19" s="3"/>
      <c r="M19" s="3"/>
      <c r="N19" s="3"/>
    </row>
    <row r="20" spans="1:14" ht="12.75">
      <c r="A20" s="21"/>
      <c r="B20" s="21"/>
      <c r="C20" s="21"/>
      <c r="D20" s="21"/>
      <c r="E20" s="21"/>
      <c r="F20" s="21"/>
      <c r="G20" s="21"/>
      <c r="H20" s="3"/>
      <c r="I20" s="3"/>
      <c r="J20" s="3"/>
      <c r="K20" s="3"/>
      <c r="L20" s="3"/>
      <c r="M20" s="3"/>
      <c r="N20" s="3"/>
    </row>
    <row r="21" spans="1:14" ht="12.75">
      <c r="A21" s="20" t="s">
        <v>20</v>
      </c>
      <c r="B21" s="21"/>
      <c r="C21" s="21"/>
      <c r="D21" s="21"/>
      <c r="E21" s="21"/>
      <c r="F21" s="21"/>
      <c r="G21" s="21"/>
      <c r="H21" s="3"/>
      <c r="I21" s="3"/>
      <c r="J21" s="3"/>
      <c r="K21" s="3"/>
      <c r="L21" s="3"/>
      <c r="M21" s="3"/>
      <c r="N21" s="3"/>
    </row>
    <row r="22" spans="1:14" ht="12.75">
      <c r="A22" s="21"/>
      <c r="B22" s="21"/>
      <c r="C22" s="21"/>
      <c r="D22" s="21"/>
      <c r="E22" s="21"/>
      <c r="F22" s="21"/>
      <c r="G22" s="21"/>
      <c r="H22" s="3"/>
      <c r="I22" s="3"/>
      <c r="J22" s="3"/>
      <c r="K22" s="3"/>
      <c r="L22" s="3"/>
      <c r="M22" s="3"/>
      <c r="N22" s="3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ht="22.5" customHeight="1"/>
  </sheetData>
  <sheetProtection/>
  <mergeCells count="10">
    <mergeCell ref="A1:G1"/>
    <mergeCell ref="B4:C4"/>
    <mergeCell ref="D4:E4"/>
    <mergeCell ref="F4:G4"/>
    <mergeCell ref="A18:J18"/>
    <mergeCell ref="A17:D17"/>
    <mergeCell ref="A4:A5"/>
    <mergeCell ref="J4:K4"/>
    <mergeCell ref="H4:I4"/>
    <mergeCell ref="L4:M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2015-06-08T13:40:35Z</cp:lastPrinted>
  <dcterms:created xsi:type="dcterms:W3CDTF">2013-05-16T09:27:18Z</dcterms:created>
  <dcterms:modified xsi:type="dcterms:W3CDTF">2015-09-23T12:04:34Z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