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30" windowWidth="19320" windowHeight="11400" activeTab="0"/>
  </bookViews>
  <sheets>
    <sheet name="Notice" sheetId="1" r:id="rId1"/>
    <sheet name="tab1" sheetId="2" r:id="rId2"/>
    <sheet name="Graph2" sheetId="3" r:id="rId3"/>
  </sheets>
  <definedNames>
    <definedName name="_xlnm.Print_Area" localSheetId="2">'Graph2'!$A$1:$I$33</definedName>
  </definedNames>
  <calcPr fullCalcOnLoad="1"/>
</workbook>
</file>

<file path=xl/sharedStrings.xml><?xml version="1.0" encoding="utf-8"?>
<sst xmlns="http://schemas.openxmlformats.org/spreadsheetml/2006/main" count="51" uniqueCount="35">
  <si>
    <t>Public</t>
  </si>
  <si>
    <t>Privé</t>
  </si>
  <si>
    <t>Part du Public (%)</t>
  </si>
  <si>
    <t>-</t>
  </si>
  <si>
    <t>1ER CYCLE</t>
  </si>
  <si>
    <t>2ND CYCLE G&amp;T</t>
  </si>
  <si>
    <t>2ND CYCLE PRO</t>
  </si>
  <si>
    <t xml:space="preserve"> </t>
  </si>
  <si>
    <t>4.1 Le second degré : évolution</t>
  </si>
  <si>
    <t>RERS 4.1 Le second degré : évolution</t>
  </si>
  <si>
    <t>[2] Évolution des effectifs d'élèves du second degré</t>
  </si>
  <si>
    <t>2011 hors Mayotte</t>
  </si>
  <si>
    <t>http://www.education.gouv.fr/cid57096/reperes-et-references-statistiques.html</t>
  </si>
  <si>
    <t>2011 y c. Mayotte</t>
  </si>
  <si>
    <t>1ER CYCLE YC MAYOTTE</t>
  </si>
  <si>
    <t>2ND CYCLE G&amp;T YC MAYOTTE</t>
  </si>
  <si>
    <t>2ND CYCLE PRO YC MAYOTTE</t>
  </si>
  <si>
    <t>Sources : MENESR DEPP / Système d’information SCOLARITE.</t>
  </si>
  <si>
    <t>Sources : MENESR DEPP / Système d’information SCOLARITE</t>
  </si>
  <si>
    <t>► Champ : France métropolitaine + DOM y compris Mayotte à partir de 2011, Public + Privé, MENESR.</t>
  </si>
  <si>
    <t>Population concernée : établissements sous tutelle du MENESR  (Y compris EREA à partir de 1993)</t>
  </si>
  <si>
    <r>
      <t xml:space="preserve">[1] Évolution des effectifs du second degré, </t>
    </r>
    <r>
      <rPr>
        <sz val="8"/>
        <rFont val="Arial"/>
        <family val="2"/>
      </rPr>
      <t>en milliers.</t>
    </r>
  </si>
  <si>
    <t>Premier cycle</t>
  </si>
  <si>
    <r>
      <t>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à 3</t>
    </r>
    <r>
      <rPr>
        <vertAlign val="superscript"/>
        <sz val="8"/>
        <rFont val="Arial"/>
        <family val="2"/>
      </rPr>
      <t>e</t>
    </r>
  </si>
  <si>
    <t>Second cycle général et technologique</t>
  </si>
  <si>
    <t>Total hors Segpa</t>
  </si>
  <si>
    <t>Enseignement adapté (Segpa)</t>
  </si>
  <si>
    <t>(3) 114,6</t>
  </si>
  <si>
    <t xml:space="preserve">Ensemble 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</si>
  <si>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En 1990, l’enseignement adapté inclut les effectifs des EREA, quelle que soit la formation dispensée.</t>
    </r>
  </si>
  <si>
    <t>Classes relais et autres dispositifs (1)</t>
  </si>
  <si>
    <t>ULIS-UPI (1)</t>
  </si>
  <si>
    <t>Second cycle professionnel (2)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</si>
  <si>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Voir « Définitions ».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</si>
  <si>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À partir de la rentrée 1995, le second cycle professionnel inclut les formations complémentaires et les préparations diverses de niveaux IV et V.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</si>
</sst>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#,##0.000"/>
    <numFmt numFmtId="181" formatCode="0.0000000000"/>
    <numFmt numFmtId="182" formatCode="0.000000000"/>
    <numFmt numFmtId="183" formatCode="0.00000000"/>
    <numFmt numFmtId="184" formatCode="&quot;Vrai&quot;;&quot;Vrai&quot;;&quot;Faux&quot;"/>
    <numFmt numFmtId="185" formatCode="&quot;Actif&quot;;&quot;Actif&quot;;&quot;Inactif&quot;"/>
    <numFmt numFmtId="186" formatCode="00"/>
    <numFmt numFmtId="187" formatCode="#,##0__"/>
    <numFmt numFmtId="188" formatCode="#,##0___)"/>
    <numFmt numFmtId="189" formatCode="0.0___)"/>
    <numFmt numFmtId="190" formatCode="0.00___)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  <numFmt numFmtId="199" formatCode="#,##0.0000"/>
    <numFmt numFmtId="200" formatCode="###,###,##0.0;\-\ ###,###,##0.0;\-"/>
    <numFmt numFmtId="201" formatCode="###\ ###\ ##0.0;\-###\ ###\ ##0.0;\-"/>
    <numFmt numFmtId="202" formatCode="###\ ###\ ###;\-\ ###\ ###\ ###;\-"/>
    <numFmt numFmtId="203" formatCode="###,###,###;\-\ ###,###,###;\-"/>
    <numFmt numFmtId="204" formatCode="0.000%"/>
    <numFmt numFmtId="205" formatCode="0&quot; F&quot;;\ \-0&quot; F&quot;"/>
    <numFmt numFmtId="206" formatCode="&quot; F&quot;#,##0_);\(&quot; F&quot;#,##0\)"/>
    <numFmt numFmtId="207" formatCode="#,##0_)"/>
    <numFmt numFmtId="208" formatCode="#,##0.0_)"/>
  </numFmts>
  <fonts count="52">
    <font>
      <sz val="10"/>
      <name val="Arial"/>
      <family val="0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12"/>
      </bottom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2" fontId="5" fillId="33" borderId="0" xfId="0" applyNumberFormat="1" applyFont="1" applyFill="1" applyAlignment="1">
      <alignment horizontal="right" vertical="top" wrapText="1"/>
    </xf>
    <xf numFmtId="2" fontId="5" fillId="33" borderId="11" xfId="0" applyNumberFormat="1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/>
    </xf>
    <xf numFmtId="0" fontId="12" fillId="0" borderId="0" xfId="0" applyFont="1" applyBorder="1" applyAlignment="1">
      <alignment/>
    </xf>
    <xf numFmtId="172" fontId="12" fillId="0" borderId="1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2" fillId="0" borderId="1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173" fontId="13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12" fillId="0" borderId="0" xfId="0" applyFont="1" applyBorder="1" applyAlignment="1" quotePrefix="1">
      <alignment horizontal="left"/>
    </xf>
    <xf numFmtId="172" fontId="13" fillId="0" borderId="1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2" fillId="34" borderId="0" xfId="0" applyFont="1" applyFill="1" applyBorder="1" applyAlignment="1" quotePrefix="1">
      <alignment horizontal="left"/>
    </xf>
    <xf numFmtId="172" fontId="2" fillId="34" borderId="1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172" fontId="5" fillId="33" borderId="1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172" fontId="13" fillId="0" borderId="16" xfId="0" applyNumberFormat="1" applyFont="1" applyFill="1" applyBorder="1" applyAlignment="1">
      <alignment/>
    </xf>
    <xf numFmtId="172" fontId="13" fillId="0" borderId="17" xfId="0" applyNumberFormat="1" applyFont="1" applyFill="1" applyBorder="1" applyAlignment="1">
      <alignment/>
    </xf>
    <xf numFmtId="172" fontId="13" fillId="0" borderId="15" xfId="0" applyNumberFormat="1" applyFont="1" applyFill="1" applyBorder="1" applyAlignment="1">
      <alignment/>
    </xf>
    <xf numFmtId="172" fontId="13" fillId="0" borderId="18" xfId="0" applyNumberFormat="1" applyFont="1" applyFill="1" applyBorder="1" applyAlignment="1">
      <alignment/>
    </xf>
    <xf numFmtId="172" fontId="13" fillId="0" borderId="19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0" fontId="34" fillId="0" borderId="0" xfId="54">
      <alignment/>
      <protection/>
    </xf>
    <xf numFmtId="0" fontId="41" fillId="35" borderId="0" xfId="47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6" fillId="0" borderId="0" xfId="55" applyFont="1" applyAlignment="1">
      <alignment horizontal="left"/>
      <protection/>
    </xf>
    <xf numFmtId="0" fontId="11" fillId="0" borderId="0" xfId="55" applyFont="1" applyAlignment="1">
      <alignment horizontal="left"/>
      <protection/>
    </xf>
    <xf numFmtId="0" fontId="6" fillId="0" borderId="0" xfId="0" applyFont="1" applyAlignment="1">
      <alignment horizontal="lef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4_01_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25"/>
          <c:w val="0.805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Graph2!$A$38:$A$38</c:f>
              <c:strCache>
                <c:ptCount val="1"/>
                <c:pt idx="0">
                  <c:v>1ER CYCLE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(Graph2!$B$41:$Z$41,Graph2!$AA$41)</c:f>
              <c:numCache/>
            </c:numRef>
          </c:cat>
          <c:val>
            <c:numRef>
              <c:f>Graph2!$B$38:$X$38</c:f>
              <c:numCache/>
            </c:numRef>
          </c:val>
          <c:smooth val="0"/>
        </c:ser>
        <c:ser>
          <c:idx val="1"/>
          <c:order val="1"/>
          <c:tx>
            <c:strRef>
              <c:f>Graph2!$A$39:$A$39</c:f>
              <c:strCache>
                <c:ptCount val="1"/>
                <c:pt idx="0">
                  <c:v>2ND CYCLE G&amp;T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(Graph2!$B$41:$Z$41,Graph2!$AA$41)</c:f>
              <c:numCache/>
            </c:numRef>
          </c:cat>
          <c:val>
            <c:numRef>
              <c:f>Graph2!$B$39:$Y$39</c:f>
              <c:numCache/>
            </c:numRef>
          </c:val>
          <c:smooth val="0"/>
        </c:ser>
        <c:ser>
          <c:idx val="2"/>
          <c:order val="2"/>
          <c:tx>
            <c:strRef>
              <c:f>Graph2!$A$40:$A$40</c:f>
              <c:strCache>
                <c:ptCount val="1"/>
                <c:pt idx="0">
                  <c:v>2ND CYCLE PRO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(Graph2!$B$41:$Z$41,Graph2!$AA$41)</c:f>
              <c:numCache/>
            </c:numRef>
          </c:cat>
          <c:val>
            <c:numRef>
              <c:f>Graph2!$B$40:$W$40</c:f>
              <c:numCache/>
            </c:numRef>
          </c:val>
          <c:smooth val="0"/>
        </c:ser>
        <c:ser>
          <c:idx val="3"/>
          <c:order val="3"/>
          <c:tx>
            <c:strRef>
              <c:f>Graph2!$A$42</c:f>
              <c:strCache>
                <c:ptCount val="1"/>
                <c:pt idx="0">
                  <c:v>1ER CYCLE YC MAYOTTE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(Graph2!$B$41:$Z$41,Graph2!$AA$41)</c:f>
              <c:numCache/>
            </c:numRef>
          </c:cat>
          <c:val>
            <c:numRef>
              <c:f>Graph2!$B$42:$AA$42</c:f>
              <c:numCache/>
            </c:numRef>
          </c:val>
          <c:smooth val="0"/>
        </c:ser>
        <c:ser>
          <c:idx val="4"/>
          <c:order val="4"/>
          <c:tx>
            <c:strRef>
              <c:f>Graph2!$A$43</c:f>
              <c:strCache>
                <c:ptCount val="1"/>
                <c:pt idx="0">
                  <c:v>2ND CYCLE G&amp;T YC MAYOTTE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(Graph2!$B$41:$Z$41,Graph2!$AA$41)</c:f>
              <c:numCache/>
            </c:numRef>
          </c:cat>
          <c:val>
            <c:numRef>
              <c:f>Graph2!$B$43:$AA$43</c:f>
              <c:numCache/>
            </c:numRef>
          </c:val>
          <c:smooth val="0"/>
        </c:ser>
        <c:ser>
          <c:idx val="5"/>
          <c:order val="5"/>
          <c:tx>
            <c:strRef>
              <c:f>Graph2!$A$44</c:f>
              <c:strCache>
                <c:ptCount val="1"/>
                <c:pt idx="0">
                  <c:v>2ND CYCLE PRO YC MAYOTTE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(Graph2!$B$41:$Z$41,Graph2!$AA$41)</c:f>
              <c:numCache/>
            </c:numRef>
          </c:cat>
          <c:val>
            <c:numRef>
              <c:f>Graph2!$B$44:$AA$44</c:f>
              <c:numCache/>
            </c:numRef>
          </c:val>
          <c:smooth val="0"/>
        </c:ser>
        <c:marker val="1"/>
        <c:axId val="9468425"/>
        <c:axId val="2829314"/>
      </c:lineChart>
      <c:catAx>
        <c:axId val="946842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crossAx val="2829314"/>
        <c:crosses val="autoZero"/>
        <c:auto val="1"/>
        <c:lblOffset val="100"/>
        <c:tickLblSkip val="2"/>
        <c:noMultiLvlLbl val="0"/>
      </c:catAx>
      <c:valAx>
        <c:axId val="2829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842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0.05875</cdr:y>
    </cdr:from>
    <cdr:to>
      <cdr:x>0.7485</cdr:x>
      <cdr:y>0.10125</cdr:y>
    </cdr:to>
    <cdr:sp>
      <cdr:nvSpPr>
        <cdr:cNvPr id="1" name="AutoShape 2"/>
        <cdr:cNvSpPr>
          <a:spLocks/>
        </cdr:cNvSpPr>
      </cdr:nvSpPr>
      <cdr:spPr>
        <a:xfrm>
          <a:off x="4400550" y="238125"/>
          <a:ext cx="504825" cy="171450"/>
        </a:xfrm>
        <a:prstGeom prst="wedgeRectCallout">
          <a:avLst>
            <a:gd name="adj1" fmla="val 116037"/>
            <a:gd name="adj2" fmla="val 2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3 229 800
</a:t>
          </a:r>
        </a:p>
      </cdr:txBody>
    </cdr:sp>
  </cdr:relSizeAnchor>
  <cdr:relSizeAnchor xmlns:cdr="http://schemas.openxmlformats.org/drawingml/2006/chartDrawing">
    <cdr:from>
      <cdr:x>0.68425</cdr:x>
      <cdr:y>0.45025</cdr:y>
    </cdr:from>
    <cdr:to>
      <cdr:x>0.766</cdr:x>
      <cdr:y>0.506</cdr:y>
    </cdr:to>
    <cdr:sp>
      <cdr:nvSpPr>
        <cdr:cNvPr id="2" name="AutoShape 3"/>
        <cdr:cNvSpPr>
          <a:spLocks/>
        </cdr:cNvSpPr>
      </cdr:nvSpPr>
      <cdr:spPr>
        <a:xfrm>
          <a:off x="4486275" y="1857375"/>
          <a:ext cx="533400" cy="228600"/>
        </a:xfrm>
        <a:prstGeom prst="wedgeRectCallout">
          <a:avLst>
            <a:gd name="adj1" fmla="val 94699"/>
            <a:gd name="adj2" fmla="val 141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1 550 900</a:t>
          </a:r>
        </a:p>
      </cdr:txBody>
    </cdr:sp>
  </cdr:relSizeAnchor>
  <cdr:relSizeAnchor xmlns:cdr="http://schemas.openxmlformats.org/drawingml/2006/chartDrawing">
    <cdr:from>
      <cdr:x>0.3</cdr:x>
      <cdr:y>0.49325</cdr:y>
    </cdr:from>
    <cdr:to>
      <cdr:x>0.613</cdr:x>
      <cdr:y>0.54925</cdr:y>
    </cdr:to>
    <cdr:sp>
      <cdr:nvSpPr>
        <cdr:cNvPr id="3" name="Text Box 4"/>
        <cdr:cNvSpPr txBox="1">
          <a:spLocks noChangeArrowheads="1"/>
        </cdr:cNvSpPr>
      </cdr:nvSpPr>
      <cdr:spPr>
        <a:xfrm>
          <a:off x="1962150" y="2038350"/>
          <a:ext cx="2057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 cycle général et technologique
</a:t>
          </a:r>
        </a:p>
      </cdr:txBody>
    </cdr:sp>
  </cdr:relSizeAnchor>
  <cdr:relSizeAnchor xmlns:cdr="http://schemas.openxmlformats.org/drawingml/2006/chartDrawing">
    <cdr:from>
      <cdr:x>0.312</cdr:x>
      <cdr:y>0.78975</cdr:y>
    </cdr:from>
    <cdr:to>
      <cdr:x>0.5355</cdr:x>
      <cdr:y>0.84825</cdr:y>
    </cdr:to>
    <cdr:sp>
      <cdr:nvSpPr>
        <cdr:cNvPr id="4" name="Text Box 5"/>
        <cdr:cNvSpPr txBox="1">
          <a:spLocks noChangeArrowheads="1"/>
        </cdr:cNvSpPr>
      </cdr:nvSpPr>
      <cdr:spPr>
        <a:xfrm>
          <a:off x="2038350" y="3257550"/>
          <a:ext cx="1466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 cycle professionnel</a:t>
          </a:r>
        </a:p>
      </cdr:txBody>
    </cdr:sp>
  </cdr:relSizeAnchor>
  <cdr:relSizeAnchor xmlns:cdr="http://schemas.openxmlformats.org/drawingml/2006/chartDrawing">
    <cdr:from>
      <cdr:x>0.312</cdr:x>
      <cdr:y>0.2105</cdr:y>
    </cdr:from>
    <cdr:to>
      <cdr:x>0.4315</cdr:x>
      <cdr:y>0.26625</cdr:y>
    </cdr:to>
    <cdr:sp>
      <cdr:nvSpPr>
        <cdr:cNvPr id="5" name="Text Box 6"/>
        <cdr:cNvSpPr txBox="1">
          <a:spLocks noChangeArrowheads="1"/>
        </cdr:cNvSpPr>
      </cdr:nvSpPr>
      <cdr:spPr>
        <a:xfrm>
          <a:off x="2038350" y="866775"/>
          <a:ext cx="781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Premier cycle</a:t>
          </a:r>
        </a:p>
      </cdr:txBody>
    </cdr:sp>
  </cdr:relSizeAnchor>
  <cdr:relSizeAnchor xmlns:cdr="http://schemas.openxmlformats.org/drawingml/2006/chartDrawing">
    <cdr:from>
      <cdr:x>0.7165</cdr:x>
      <cdr:y>0.805</cdr:y>
    </cdr:from>
    <cdr:to>
      <cdr:x>0.78125</cdr:x>
      <cdr:y>0.86</cdr:y>
    </cdr:to>
    <cdr:sp>
      <cdr:nvSpPr>
        <cdr:cNvPr id="6" name="AutoShape 7"/>
        <cdr:cNvSpPr>
          <a:spLocks/>
        </cdr:cNvSpPr>
      </cdr:nvSpPr>
      <cdr:spPr>
        <a:xfrm>
          <a:off x="4695825" y="3324225"/>
          <a:ext cx="428625" cy="228600"/>
        </a:xfrm>
        <a:prstGeom prst="wedgeRectCallout">
          <a:avLst>
            <a:gd name="adj1" fmla="val 76666"/>
            <a:gd name="adj2" fmla="val -14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667 000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8</xdr:col>
      <xdr:colOff>333375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695325"/>
        <a:ext cx="65627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" width="83.00390625" style="56" customWidth="1"/>
    <col min="2" max="16384" width="11.421875" style="56" customWidth="1"/>
  </cols>
  <sheetData>
    <row r="1" ht="306" customHeight="1"/>
    <row r="2" ht="15">
      <c r="A2" s="57" t="s">
        <v>12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3" sqref="A3:B3"/>
    </sheetView>
  </sheetViews>
  <sheetFormatPr defaultColWidth="11.421875" defaultRowHeight="12.75"/>
  <cols>
    <col min="1" max="1" width="34.7109375" style="0" customWidth="1"/>
    <col min="2" max="11" width="9.28125" style="0" customWidth="1"/>
  </cols>
  <sheetData>
    <row r="1" spans="1:3" s="3" customFormat="1" ht="15">
      <c r="A1" s="8" t="s">
        <v>9</v>
      </c>
      <c r="C1" s="2"/>
    </row>
    <row r="2" s="3" customFormat="1" ht="11.25">
      <c r="C2" s="2"/>
    </row>
    <row r="3" spans="1:3" s="3" customFormat="1" ht="12.75" customHeight="1">
      <c r="A3" s="63" t="s">
        <v>21</v>
      </c>
      <c r="B3" s="63"/>
      <c r="C3" s="2"/>
    </row>
    <row r="4" spans="1:3" s="3" customFormat="1" ht="11.25">
      <c r="A4" s="11"/>
      <c r="C4" s="12"/>
    </row>
    <row r="5" spans="1:11" s="3" customFormat="1" ht="22.5">
      <c r="A5" s="13"/>
      <c r="B5" s="14">
        <v>1990</v>
      </c>
      <c r="C5" s="15">
        <v>2000</v>
      </c>
      <c r="D5" s="16">
        <v>2005</v>
      </c>
      <c r="E5" s="16">
        <v>2010</v>
      </c>
      <c r="F5" s="17" t="s">
        <v>11</v>
      </c>
      <c r="G5" s="18" t="s">
        <v>13</v>
      </c>
      <c r="H5" s="16">
        <v>2012</v>
      </c>
      <c r="I5" s="16">
        <v>2013</v>
      </c>
      <c r="J5" s="16">
        <v>2014</v>
      </c>
      <c r="K5" s="19">
        <v>2015</v>
      </c>
    </row>
    <row r="6" spans="1:11" s="3" customFormat="1" ht="15.75" customHeight="1">
      <c r="A6" s="20" t="s">
        <v>22</v>
      </c>
      <c r="B6" s="21">
        <v>3253.5</v>
      </c>
      <c r="C6" s="21">
        <v>3290.875</v>
      </c>
      <c r="D6" s="21">
        <v>3139.003</v>
      </c>
      <c r="E6" s="21">
        <v>3126.449</v>
      </c>
      <c r="F6" s="22">
        <v>3165.9</v>
      </c>
      <c r="G6" s="23">
        <v>3185.2</v>
      </c>
      <c r="H6" s="21">
        <v>3216.7</v>
      </c>
      <c r="I6" s="22">
        <v>3237.6</v>
      </c>
      <c r="J6" s="22">
        <v>3243.6</v>
      </c>
      <c r="K6" s="22">
        <v>3229.8</v>
      </c>
    </row>
    <row r="7" spans="1:11" s="3" customFormat="1" ht="15.75" customHeight="1">
      <c r="A7" s="4" t="s">
        <v>0</v>
      </c>
      <c r="B7" s="24">
        <v>2596.6</v>
      </c>
      <c r="C7" s="24">
        <v>2621.838</v>
      </c>
      <c r="D7" s="24">
        <v>2479.766</v>
      </c>
      <c r="E7" s="24">
        <v>2454.13</v>
      </c>
      <c r="F7" s="25">
        <v>2481.3</v>
      </c>
      <c r="G7" s="26">
        <v>2500.6</v>
      </c>
      <c r="H7" s="24">
        <v>2526.1</v>
      </c>
      <c r="I7" s="25">
        <v>2543.8</v>
      </c>
      <c r="J7" s="25">
        <v>2546.6</v>
      </c>
      <c r="K7" s="25">
        <v>2530.7</v>
      </c>
    </row>
    <row r="8" spans="1:12" s="3" customFormat="1" ht="15.75" customHeight="1">
      <c r="A8" s="4" t="s">
        <v>1</v>
      </c>
      <c r="B8" s="24">
        <v>656.9</v>
      </c>
      <c r="C8" s="24">
        <v>669.037</v>
      </c>
      <c r="D8" s="24">
        <v>659.237</v>
      </c>
      <c r="E8" s="24">
        <v>672.319</v>
      </c>
      <c r="F8" s="25">
        <v>684.5</v>
      </c>
      <c r="G8" s="26">
        <v>684.6</v>
      </c>
      <c r="H8" s="24">
        <v>690.5</v>
      </c>
      <c r="I8" s="25">
        <v>693.8</v>
      </c>
      <c r="J8" s="25">
        <v>696.9</v>
      </c>
      <c r="K8" s="25">
        <v>699</v>
      </c>
      <c r="L8" s="2"/>
    </row>
    <row r="9" spans="1:11" s="30" customFormat="1" ht="15.75" customHeight="1">
      <c r="A9" s="4" t="s">
        <v>2</v>
      </c>
      <c r="B9" s="27">
        <v>79.8</v>
      </c>
      <c r="C9" s="27">
        <v>79.66993580734608</v>
      </c>
      <c r="D9" s="27">
        <v>78.99852277936657</v>
      </c>
      <c r="E9" s="27">
        <v>78.49576308457294</v>
      </c>
      <c r="F9" s="28">
        <v>78.37581730313656</v>
      </c>
      <c r="G9" s="29">
        <v>78.50684415421324</v>
      </c>
      <c r="H9" s="27">
        <v>78.53079242702148</v>
      </c>
      <c r="I9" s="28">
        <v>78.57054608351866</v>
      </c>
      <c r="J9" s="28">
        <f>J7*100/J6</f>
        <v>78.51153039832285</v>
      </c>
      <c r="K9" s="28">
        <f>K7*100/K6</f>
        <v>78.35469688525603</v>
      </c>
    </row>
    <row r="10" spans="1:11" s="3" customFormat="1" ht="15.75" customHeight="1">
      <c r="A10" s="4" t="s">
        <v>23</v>
      </c>
      <c r="B10" s="24">
        <v>3190.5</v>
      </c>
      <c r="C10" s="24">
        <v>3286.953</v>
      </c>
      <c r="D10" s="24">
        <v>3129.613</v>
      </c>
      <c r="E10" s="24">
        <v>3105.288</v>
      </c>
      <c r="F10" s="25">
        <v>3143</v>
      </c>
      <c r="G10" s="26">
        <v>3162.2</v>
      </c>
      <c r="H10" s="24">
        <v>3189.8</v>
      </c>
      <c r="I10" s="25">
        <v>3208.1</v>
      </c>
      <c r="J10" s="25">
        <v>3211.6</v>
      </c>
      <c r="K10" s="25">
        <v>3199.3</v>
      </c>
    </row>
    <row r="11" spans="1:11" s="3" customFormat="1" ht="15.75" customHeight="1">
      <c r="A11" s="4" t="s">
        <v>30</v>
      </c>
      <c r="B11" s="31">
        <v>63</v>
      </c>
      <c r="C11" s="31">
        <v>2.5</v>
      </c>
      <c r="D11" s="31">
        <v>1.4</v>
      </c>
      <c r="E11" s="31">
        <v>2.2</v>
      </c>
      <c r="F11" s="32">
        <v>2</v>
      </c>
      <c r="G11" s="33">
        <v>2</v>
      </c>
      <c r="H11" s="31">
        <v>2.8</v>
      </c>
      <c r="I11" s="32">
        <v>2.1</v>
      </c>
      <c r="J11" s="32">
        <v>1.4</v>
      </c>
      <c r="K11" s="32">
        <v>1.1</v>
      </c>
    </row>
    <row r="12" spans="1:12" s="3" customFormat="1" ht="15.75" customHeight="1">
      <c r="A12" s="4" t="s">
        <v>31</v>
      </c>
      <c r="B12" s="31" t="s">
        <v>3</v>
      </c>
      <c r="C12" s="24">
        <v>1.4</v>
      </c>
      <c r="D12" s="24">
        <v>8</v>
      </c>
      <c r="E12" s="24">
        <v>18.9</v>
      </c>
      <c r="F12" s="25">
        <v>21</v>
      </c>
      <c r="G12" s="26">
        <v>21</v>
      </c>
      <c r="H12" s="24">
        <v>24.1</v>
      </c>
      <c r="I12" s="25">
        <v>27.3</v>
      </c>
      <c r="J12" s="25">
        <v>30.6</v>
      </c>
      <c r="K12" s="25">
        <v>29.4</v>
      </c>
      <c r="L12" s="2"/>
    </row>
    <row r="13" spans="1:11" s="3" customFormat="1" ht="15.75" customHeight="1">
      <c r="A13" s="20" t="s">
        <v>32</v>
      </c>
      <c r="B13" s="21">
        <v>733.5</v>
      </c>
      <c r="C13" s="21">
        <v>705.361</v>
      </c>
      <c r="D13" s="21">
        <v>723.953</v>
      </c>
      <c r="E13" s="21">
        <v>705.5360000000001</v>
      </c>
      <c r="F13" s="22">
        <v>691.1</v>
      </c>
      <c r="G13" s="23">
        <v>694.7</v>
      </c>
      <c r="H13" s="21">
        <v>657.5</v>
      </c>
      <c r="I13" s="22">
        <v>670.3</v>
      </c>
      <c r="J13" s="22">
        <f>SUM(J14:J15)</f>
        <v>663</v>
      </c>
      <c r="K13" s="22">
        <v>667</v>
      </c>
    </row>
    <row r="14" spans="1:11" s="3" customFormat="1" ht="15.75" customHeight="1">
      <c r="A14" s="4" t="s">
        <v>0</v>
      </c>
      <c r="B14" s="24">
        <v>568.2</v>
      </c>
      <c r="C14" s="24">
        <v>556.723</v>
      </c>
      <c r="D14" s="24">
        <v>569.132</v>
      </c>
      <c r="E14" s="24">
        <v>552.417</v>
      </c>
      <c r="F14" s="25">
        <v>543.9</v>
      </c>
      <c r="G14" s="26">
        <v>547.4</v>
      </c>
      <c r="H14" s="24">
        <v>515.6</v>
      </c>
      <c r="I14" s="25">
        <v>525.2</v>
      </c>
      <c r="J14" s="25">
        <v>522.2</v>
      </c>
      <c r="K14" s="25">
        <v>527.8</v>
      </c>
    </row>
    <row r="15" spans="1:11" s="3" customFormat="1" ht="15.75" customHeight="1">
      <c r="A15" s="4" t="s">
        <v>1</v>
      </c>
      <c r="B15" s="24">
        <v>165.3</v>
      </c>
      <c r="C15" s="24">
        <v>148.638</v>
      </c>
      <c r="D15" s="24">
        <v>154.821</v>
      </c>
      <c r="E15" s="24">
        <v>153.119</v>
      </c>
      <c r="F15" s="25">
        <v>147.2</v>
      </c>
      <c r="G15" s="26">
        <v>147.2</v>
      </c>
      <c r="H15" s="24">
        <v>141.9</v>
      </c>
      <c r="I15" s="25">
        <v>145</v>
      </c>
      <c r="J15" s="25">
        <v>140.8</v>
      </c>
      <c r="K15" s="25">
        <v>139.2</v>
      </c>
    </row>
    <row r="16" spans="1:11" s="30" customFormat="1" ht="15.75" customHeight="1">
      <c r="A16" s="4" t="s">
        <v>2</v>
      </c>
      <c r="B16" s="27">
        <v>77.5</v>
      </c>
      <c r="C16" s="27">
        <v>78.92738611859743</v>
      </c>
      <c r="D16" s="27">
        <v>78.61449569239993</v>
      </c>
      <c r="E16" s="27">
        <v>78.29749296988389</v>
      </c>
      <c r="F16" s="28">
        <v>78.70062219649833</v>
      </c>
      <c r="G16" s="29">
        <v>78.79660285015115</v>
      </c>
      <c r="H16" s="27">
        <v>78.41825095057034</v>
      </c>
      <c r="I16" s="28">
        <v>78.35297627927795</v>
      </c>
      <c r="J16" s="28">
        <f>J14*100/J13</f>
        <v>78.763197586727</v>
      </c>
      <c r="K16" s="28">
        <f>K14*100/K13</f>
        <v>79.13043478260869</v>
      </c>
    </row>
    <row r="17" spans="1:11" s="3" customFormat="1" ht="15.75" customHeight="1">
      <c r="A17" s="34" t="s">
        <v>24</v>
      </c>
      <c r="B17" s="21">
        <v>1607.4</v>
      </c>
      <c r="C17" s="21">
        <v>1501.546</v>
      </c>
      <c r="D17" s="21">
        <v>1512.937</v>
      </c>
      <c r="E17" s="21">
        <v>1425.6770000000001</v>
      </c>
      <c r="F17" s="22">
        <v>1433.1</v>
      </c>
      <c r="G17" s="23">
        <v>1440</v>
      </c>
      <c r="H17" s="21">
        <v>1452.2</v>
      </c>
      <c r="I17" s="22">
        <v>1470.6</v>
      </c>
      <c r="J17" s="22">
        <v>1498.9</v>
      </c>
      <c r="K17" s="22">
        <v>1550.9</v>
      </c>
    </row>
    <row r="18" spans="1:11" s="3" customFormat="1" ht="15.75" customHeight="1">
      <c r="A18" s="4" t="s">
        <v>0</v>
      </c>
      <c r="B18" s="24">
        <v>1276.7</v>
      </c>
      <c r="C18" s="24">
        <v>1199.606</v>
      </c>
      <c r="D18" s="24">
        <v>1204.02</v>
      </c>
      <c r="E18" s="24">
        <v>1115.986</v>
      </c>
      <c r="F18" s="25">
        <v>1119</v>
      </c>
      <c r="G18" s="26">
        <v>1125.9</v>
      </c>
      <c r="H18" s="24">
        <v>1135.4</v>
      </c>
      <c r="I18" s="25">
        <v>1152.4</v>
      </c>
      <c r="J18" s="25">
        <v>1178.9</v>
      </c>
      <c r="K18" s="25">
        <v>1223.6</v>
      </c>
    </row>
    <row r="19" spans="1:11" s="3" customFormat="1" ht="15.75" customHeight="1">
      <c r="A19" s="4" t="s">
        <v>1</v>
      </c>
      <c r="B19" s="24">
        <v>330.8</v>
      </c>
      <c r="C19" s="24">
        <v>301.94</v>
      </c>
      <c r="D19" s="24">
        <v>308.917</v>
      </c>
      <c r="E19" s="24">
        <v>309.691</v>
      </c>
      <c r="F19" s="25">
        <v>314.1</v>
      </c>
      <c r="G19" s="26">
        <v>314.1</v>
      </c>
      <c r="H19" s="24">
        <v>316.8</v>
      </c>
      <c r="I19" s="25">
        <v>318.1</v>
      </c>
      <c r="J19" s="25">
        <v>320</v>
      </c>
      <c r="K19" s="25">
        <v>327.3</v>
      </c>
    </row>
    <row r="20" spans="1:11" s="30" customFormat="1" ht="15.75" customHeight="1">
      <c r="A20" s="4" t="s">
        <v>2</v>
      </c>
      <c r="B20" s="35">
        <v>79.4</v>
      </c>
      <c r="C20" s="35">
        <v>79.8913919387085</v>
      </c>
      <c r="D20" s="35">
        <v>79.58163492597511</v>
      </c>
      <c r="E20" s="35">
        <v>78.27761828240197</v>
      </c>
      <c r="F20" s="28">
        <v>78.08247854301864</v>
      </c>
      <c r="G20" s="29">
        <v>78.1875</v>
      </c>
      <c r="H20" s="27">
        <v>78.18482302713126</v>
      </c>
      <c r="I20" s="28">
        <v>78.36257309941521</v>
      </c>
      <c r="J20" s="28">
        <f>J18*100/J17</f>
        <v>78.65101074121023</v>
      </c>
      <c r="K20" s="28">
        <f>K18*100/K17</f>
        <v>78.89612483074343</v>
      </c>
    </row>
    <row r="21" spans="1:11" s="3" customFormat="1" ht="15.75" customHeight="1">
      <c r="A21" s="36" t="s">
        <v>25</v>
      </c>
      <c r="B21" s="37">
        <v>5594.5</v>
      </c>
      <c r="C21" s="37">
        <v>5497.782</v>
      </c>
      <c r="D21" s="37">
        <v>5375.893</v>
      </c>
      <c r="E21" s="37">
        <v>5257.662</v>
      </c>
      <c r="F21" s="38">
        <v>5290</v>
      </c>
      <c r="G21" s="39">
        <v>5319.8</v>
      </c>
      <c r="H21" s="37">
        <v>5326.4</v>
      </c>
      <c r="I21" s="38">
        <v>5378.5</v>
      </c>
      <c r="J21" s="38">
        <v>5405.5</v>
      </c>
      <c r="K21" s="38">
        <v>5447.6</v>
      </c>
    </row>
    <row r="22" spans="1:11" s="3" customFormat="1" ht="15.75" customHeight="1">
      <c r="A22" s="4" t="s">
        <v>0</v>
      </c>
      <c r="B22" s="24">
        <v>4441.5</v>
      </c>
      <c r="C22" s="24">
        <v>4378.167</v>
      </c>
      <c r="D22" s="24">
        <v>4252.918</v>
      </c>
      <c r="E22" s="24">
        <v>4122.533</v>
      </c>
      <c r="F22" s="25">
        <v>4144.2</v>
      </c>
      <c r="G22" s="26">
        <v>4173.9</v>
      </c>
      <c r="H22" s="24">
        <v>4177.1</v>
      </c>
      <c r="I22" s="25">
        <v>4221.4</v>
      </c>
      <c r="J22" s="25">
        <f>J7+J14+J18</f>
        <v>4247.700000000001</v>
      </c>
      <c r="K22" s="25">
        <v>4282.1</v>
      </c>
    </row>
    <row r="23" spans="1:11" s="3" customFormat="1" ht="15.75" customHeight="1">
      <c r="A23" s="4" t="s">
        <v>1</v>
      </c>
      <c r="B23" s="24">
        <v>1153</v>
      </c>
      <c r="C23" s="24">
        <v>1119.615</v>
      </c>
      <c r="D23" s="24">
        <v>1122.975</v>
      </c>
      <c r="E23" s="24">
        <v>1135.129</v>
      </c>
      <c r="F23" s="25">
        <v>1145.8</v>
      </c>
      <c r="G23" s="26">
        <v>1145.9</v>
      </c>
      <c r="H23" s="24">
        <v>1149.2</v>
      </c>
      <c r="I23" s="25">
        <v>1156.9</v>
      </c>
      <c r="J23" s="25">
        <f>J8+J15+J19</f>
        <v>1157.7</v>
      </c>
      <c r="K23" s="25">
        <v>1165.6</v>
      </c>
    </row>
    <row r="24" spans="1:11" s="30" customFormat="1" ht="15.75" customHeight="1">
      <c r="A24" s="4" t="s">
        <v>2</v>
      </c>
      <c r="B24" s="35">
        <v>79.4</v>
      </c>
      <c r="C24" s="35">
        <v>79.63515104818634</v>
      </c>
      <c r="D24" s="35">
        <v>79.11091236376913</v>
      </c>
      <c r="E24" s="35">
        <v>78.4100042946846</v>
      </c>
      <c r="F24" s="28">
        <v>78.34026465028356</v>
      </c>
      <c r="G24" s="29">
        <v>78.45971653069662</v>
      </c>
      <c r="H24" s="27">
        <v>78.42257434665066</v>
      </c>
      <c r="I24" s="28">
        <v>78.48656688667843</v>
      </c>
      <c r="J24" s="28">
        <f>J22*100/J21</f>
        <v>78.58107483119046</v>
      </c>
      <c r="K24" s="28">
        <f>K22*100/K21</f>
        <v>78.60525736103973</v>
      </c>
    </row>
    <row r="25" spans="1:11" s="3" customFormat="1" ht="15.75" customHeight="1">
      <c r="A25" s="40" t="s">
        <v>26</v>
      </c>
      <c r="B25" s="41" t="s">
        <v>27</v>
      </c>
      <c r="C25" s="37">
        <v>116.645</v>
      </c>
      <c r="D25" s="37">
        <v>109.544</v>
      </c>
      <c r="E25" s="37">
        <v>95.554</v>
      </c>
      <c r="F25" s="38">
        <v>94.5</v>
      </c>
      <c r="G25" s="39">
        <v>95.8</v>
      </c>
      <c r="H25" s="37">
        <v>95.6</v>
      </c>
      <c r="I25" s="38">
        <v>94.4</v>
      </c>
      <c r="J25" s="38">
        <v>91.7</v>
      </c>
      <c r="K25" s="38">
        <v>88.8</v>
      </c>
    </row>
    <row r="26" spans="1:11" s="3" customFormat="1" ht="15.75" customHeight="1">
      <c r="A26" s="4" t="s">
        <v>0</v>
      </c>
      <c r="B26" s="24">
        <v>112.2</v>
      </c>
      <c r="C26" s="24">
        <v>112.907</v>
      </c>
      <c r="D26" s="24">
        <v>105.499</v>
      </c>
      <c r="E26" s="24">
        <v>91.395</v>
      </c>
      <c r="F26" s="25">
        <v>90.2</v>
      </c>
      <c r="G26" s="26">
        <v>91.5</v>
      </c>
      <c r="H26" s="24">
        <v>91.1</v>
      </c>
      <c r="I26" s="25">
        <v>89.9</v>
      </c>
      <c r="J26" s="25">
        <v>87.2</v>
      </c>
      <c r="K26" s="25">
        <v>84.4</v>
      </c>
    </row>
    <row r="27" spans="1:11" s="3" customFormat="1" ht="15.75" customHeight="1">
      <c r="A27" s="4" t="s">
        <v>1</v>
      </c>
      <c r="B27" s="24">
        <v>2.5</v>
      </c>
      <c r="C27" s="24">
        <v>3.738</v>
      </c>
      <c r="D27" s="24">
        <v>4.045</v>
      </c>
      <c r="E27" s="24">
        <v>4.159</v>
      </c>
      <c r="F27" s="25">
        <v>4.3</v>
      </c>
      <c r="G27" s="26">
        <v>4.3</v>
      </c>
      <c r="H27" s="24">
        <v>4.5</v>
      </c>
      <c r="I27" s="25">
        <v>4.5</v>
      </c>
      <c r="J27" s="25">
        <v>4.5</v>
      </c>
      <c r="K27" s="25">
        <v>4.4</v>
      </c>
    </row>
    <row r="28" spans="1:11" s="30" customFormat="1" ht="15.75" customHeight="1">
      <c r="A28" s="4" t="s">
        <v>2</v>
      </c>
      <c r="B28" s="35">
        <v>97.9</v>
      </c>
      <c r="C28" s="35">
        <v>96.79540486090274</v>
      </c>
      <c r="D28" s="35">
        <v>96.30741984955816</v>
      </c>
      <c r="E28" s="35">
        <v>95.64748728467673</v>
      </c>
      <c r="F28" s="28">
        <v>95.44973544973546</v>
      </c>
      <c r="G28" s="29">
        <v>95.51148225469728</v>
      </c>
      <c r="H28" s="27">
        <v>95.2928870292887</v>
      </c>
      <c r="I28" s="28">
        <v>95.23305084745762</v>
      </c>
      <c r="J28" s="28">
        <f>J26*100/J25</f>
        <v>95.092693565976</v>
      </c>
      <c r="K28" s="28">
        <f>K26*100/K25</f>
        <v>95.04504504504504</v>
      </c>
    </row>
    <row r="29" spans="1:11" s="3" customFormat="1" ht="15.75" customHeight="1">
      <c r="A29" s="42" t="s">
        <v>28</v>
      </c>
      <c r="B29" s="43">
        <v>5709.1</v>
      </c>
      <c r="C29" s="43">
        <v>5614.427000000001</v>
      </c>
      <c r="D29" s="43">
        <v>5485.437</v>
      </c>
      <c r="E29" s="43">
        <v>5353.216</v>
      </c>
      <c r="F29" s="44">
        <v>5384.5</v>
      </c>
      <c r="G29" s="45">
        <v>5415.6</v>
      </c>
      <c r="H29" s="43">
        <v>5422</v>
      </c>
      <c r="I29" s="44">
        <v>5472.8</v>
      </c>
      <c r="J29" s="44">
        <v>5497.1</v>
      </c>
      <c r="K29" s="44">
        <v>5536.4</v>
      </c>
    </row>
    <row r="30" spans="1:11" s="3" customFormat="1" ht="15.75" customHeight="1">
      <c r="A30" s="4" t="s">
        <v>0</v>
      </c>
      <c r="B30" s="46">
        <v>4553.7</v>
      </c>
      <c r="C30" s="46">
        <v>4491.0740000000005</v>
      </c>
      <c r="D30" s="46">
        <v>4358.4169999999995</v>
      </c>
      <c r="E30" s="47">
        <v>4213.928000000001</v>
      </c>
      <c r="F30" s="25">
        <v>4234.4</v>
      </c>
      <c r="G30" s="48">
        <v>4265.4</v>
      </c>
      <c r="H30" s="24">
        <v>4268.2</v>
      </c>
      <c r="I30" s="25">
        <v>4311.3</v>
      </c>
      <c r="J30" s="25">
        <v>4335</v>
      </c>
      <c r="K30" s="25">
        <v>4366.5</v>
      </c>
    </row>
    <row r="31" spans="1:11" s="3" customFormat="1" ht="15.75" customHeight="1">
      <c r="A31" s="4" t="s">
        <v>1</v>
      </c>
      <c r="B31" s="46">
        <v>1155.4</v>
      </c>
      <c r="C31" s="46">
        <v>1123.353</v>
      </c>
      <c r="D31" s="46">
        <v>1127.02</v>
      </c>
      <c r="E31" s="47">
        <v>1139.288</v>
      </c>
      <c r="F31" s="25">
        <v>1150.1</v>
      </c>
      <c r="G31" s="48">
        <v>1150.2</v>
      </c>
      <c r="H31" s="24">
        <v>1153.7</v>
      </c>
      <c r="I31" s="25">
        <v>1161.5</v>
      </c>
      <c r="J31" s="25">
        <f>J23+J27</f>
        <v>1162.2</v>
      </c>
      <c r="K31" s="25">
        <v>1169.9</v>
      </c>
    </row>
    <row r="32" spans="1:11" s="30" customFormat="1" ht="15.75" customHeight="1" thickBot="1">
      <c r="A32" s="49" t="s">
        <v>2</v>
      </c>
      <c r="B32" s="50">
        <v>79.8</v>
      </c>
      <c r="C32" s="50">
        <v>79.99167145641042</v>
      </c>
      <c r="D32" s="50">
        <v>79.45432606372108</v>
      </c>
      <c r="E32" s="51">
        <v>78.7176904500024</v>
      </c>
      <c r="F32" s="52">
        <v>78.64054229733493</v>
      </c>
      <c r="G32" s="53">
        <v>78.76135608242852</v>
      </c>
      <c r="H32" s="54">
        <v>78.72002950940613</v>
      </c>
      <c r="I32" s="54">
        <v>78.7768601081713</v>
      </c>
      <c r="J32" s="54">
        <f>J30*100/J29</f>
        <v>78.85976242018518</v>
      </c>
      <c r="K32" s="54">
        <f>K30*100/K29</f>
        <v>78.86894010548372</v>
      </c>
    </row>
    <row r="33" spans="1:6" s="3" customFormat="1" ht="11.25">
      <c r="A33" s="58" t="s">
        <v>19</v>
      </c>
      <c r="B33" s="58"/>
      <c r="C33" s="58"/>
      <c r="D33" s="58"/>
      <c r="E33" s="58"/>
      <c r="F33" s="58"/>
    </row>
    <row r="34" spans="1:11" s="3" customFormat="1" ht="13.5" customHeight="1">
      <c r="A34" s="55" t="s">
        <v>33</v>
      </c>
      <c r="C34" s="9"/>
      <c r="D34" s="9"/>
      <c r="E34" s="9"/>
      <c r="F34" s="9"/>
      <c r="G34" s="9"/>
      <c r="H34" s="9"/>
      <c r="I34" s="9"/>
      <c r="J34" s="9"/>
      <c r="K34" s="9"/>
    </row>
    <row r="35" spans="1:12" s="3" customFormat="1" ht="12.75">
      <c r="A35" s="10" t="s">
        <v>34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3" customFormat="1" ht="12.75">
      <c r="A36" s="10" t="s">
        <v>29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3" customFormat="1" ht="12.75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3" s="3" customFormat="1" ht="11.25">
      <c r="A38" s="3" t="s">
        <v>17</v>
      </c>
      <c r="C38" s="2"/>
    </row>
    <row r="39" spans="1:3" s="3" customFormat="1" ht="15">
      <c r="A39" s="8"/>
      <c r="C39" s="2"/>
    </row>
  </sheetData>
  <sheetProtection/>
  <mergeCells count="2">
    <mergeCell ref="A33:F33"/>
    <mergeCell ref="A3:B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zoomScale="115" zoomScaleNormal="115" zoomScalePageLayoutView="0" workbookViewId="0" topLeftCell="A3">
      <selection activeCell="A3" sqref="A3:D3"/>
    </sheetView>
  </sheetViews>
  <sheetFormatPr defaultColWidth="11.421875" defaultRowHeight="12.75"/>
  <cols>
    <col min="1" max="1" width="13.421875" style="5" bestFit="1" customWidth="1"/>
    <col min="2" max="8" width="11.421875" style="5" customWidth="1"/>
    <col min="9" max="9" width="7.8515625" style="5" bestFit="1" customWidth="1"/>
    <col min="10" max="16384" width="11.421875" style="5" customWidth="1"/>
  </cols>
  <sheetData>
    <row r="1" ht="15">
      <c r="A1" s="7" t="s">
        <v>8</v>
      </c>
    </row>
    <row r="2" ht="12.75">
      <c r="A2" s="1"/>
    </row>
    <row r="3" spans="1:4" ht="12.75">
      <c r="A3" s="61" t="s">
        <v>10</v>
      </c>
      <c r="B3" s="60"/>
      <c r="C3" s="60"/>
      <c r="D3" s="60"/>
    </row>
    <row r="4" spans="1:5" ht="12.75">
      <c r="A4" s="59"/>
      <c r="B4" s="60"/>
      <c r="C4" s="60"/>
      <c r="D4" s="60"/>
      <c r="E4" s="60"/>
    </row>
    <row r="8" ht="12.75">
      <c r="O8" s="5" t="s">
        <v>7</v>
      </c>
    </row>
    <row r="31" spans="1:5" ht="13.5">
      <c r="A31" s="62" t="s">
        <v>19</v>
      </c>
      <c r="B31" s="62"/>
      <c r="C31" s="62"/>
      <c r="D31" s="62"/>
      <c r="E31" s="62"/>
    </row>
    <row r="32" spans="1:6" s="3" customFormat="1" ht="11.25">
      <c r="A32" s="3" t="s">
        <v>18</v>
      </c>
      <c r="F32" s="2"/>
    </row>
    <row r="33" spans="1:6" s="3" customFormat="1" ht="11.25">
      <c r="A33" s="3" t="s">
        <v>20</v>
      </c>
      <c r="F33" s="2"/>
    </row>
    <row r="34" s="3" customFormat="1" ht="11.25">
      <c r="F34" s="2"/>
    </row>
    <row r="35" s="3" customFormat="1" ht="11.25">
      <c r="F35" s="2"/>
    </row>
    <row r="37" spans="2:23" ht="12.75">
      <c r="B37" s="5">
        <v>1990</v>
      </c>
      <c r="C37" s="5">
        <v>1991</v>
      </c>
      <c r="D37" s="5">
        <v>1992</v>
      </c>
      <c r="E37" s="5">
        <v>1993</v>
      </c>
      <c r="F37" s="5">
        <v>1994</v>
      </c>
      <c r="G37" s="5">
        <v>1995</v>
      </c>
      <c r="H37" s="5">
        <v>1996</v>
      </c>
      <c r="I37" s="5">
        <v>1997</v>
      </c>
      <c r="J37" s="5">
        <v>1998</v>
      </c>
      <c r="K37" s="5">
        <v>1999</v>
      </c>
      <c r="L37" s="5">
        <v>2000</v>
      </c>
      <c r="M37" s="5">
        <v>2001</v>
      </c>
      <c r="N37" s="5">
        <v>2002</v>
      </c>
      <c r="O37" s="5">
        <v>2003</v>
      </c>
      <c r="P37" s="5">
        <v>2004</v>
      </c>
      <c r="Q37" s="5">
        <v>2005</v>
      </c>
      <c r="R37" s="5">
        <v>2006</v>
      </c>
      <c r="S37" s="5">
        <v>2007</v>
      </c>
      <c r="T37" s="5">
        <v>2008</v>
      </c>
      <c r="U37" s="5">
        <v>2009</v>
      </c>
      <c r="V37" s="5">
        <v>2010</v>
      </c>
      <c r="W37" s="5">
        <v>2011</v>
      </c>
    </row>
    <row r="38" spans="1:23" s="6" customFormat="1" ht="12.75">
      <c r="A38" s="6" t="s">
        <v>4</v>
      </c>
      <c r="B38" s="6">
        <v>3249356</v>
      </c>
      <c r="C38" s="6">
        <v>3283186</v>
      </c>
      <c r="D38" s="6">
        <v>3347129</v>
      </c>
      <c r="E38" s="6">
        <v>3407260</v>
      </c>
      <c r="F38" s="6">
        <v>3410450</v>
      </c>
      <c r="G38" s="6">
        <v>3387993</v>
      </c>
      <c r="H38" s="6">
        <v>3350909</v>
      </c>
      <c r="I38" s="6">
        <v>3314307</v>
      </c>
      <c r="J38" s="6">
        <v>3297295</v>
      </c>
      <c r="K38" s="6">
        <v>3293412</v>
      </c>
      <c r="L38" s="6">
        <v>3290875</v>
      </c>
      <c r="M38" s="6">
        <v>3280161</v>
      </c>
      <c r="N38" s="6">
        <v>3270291</v>
      </c>
      <c r="O38" s="6">
        <v>3245566</v>
      </c>
      <c r="P38" s="6">
        <v>3194264</v>
      </c>
      <c r="Q38" s="6">
        <v>3139003</v>
      </c>
      <c r="R38" s="6">
        <v>3100584</v>
      </c>
      <c r="S38" s="6">
        <v>3084001</v>
      </c>
      <c r="T38" s="6">
        <v>3088492</v>
      </c>
      <c r="U38" s="6">
        <v>3107220</v>
      </c>
      <c r="V38" s="6">
        <v>3126449</v>
      </c>
      <c r="W38" s="6">
        <v>3165870</v>
      </c>
    </row>
    <row r="39" spans="1:23" s="6" customFormat="1" ht="12.75">
      <c r="A39" s="6" t="s">
        <v>5</v>
      </c>
      <c r="B39" s="6">
        <v>1607419</v>
      </c>
      <c r="C39" s="6">
        <v>1615201</v>
      </c>
      <c r="D39" s="6">
        <v>1593474</v>
      </c>
      <c r="E39" s="6">
        <v>1571765</v>
      </c>
      <c r="F39" s="6">
        <v>1542992</v>
      </c>
      <c r="G39" s="6">
        <v>1526538</v>
      </c>
      <c r="H39" s="6">
        <v>1529840</v>
      </c>
      <c r="I39" s="6">
        <v>1536754</v>
      </c>
      <c r="J39" s="6">
        <v>1525123</v>
      </c>
      <c r="K39" s="6">
        <v>1513222</v>
      </c>
      <c r="L39" s="6">
        <v>1501546</v>
      </c>
      <c r="M39" s="6">
        <v>1504238</v>
      </c>
      <c r="N39" s="6">
        <v>1509768</v>
      </c>
      <c r="O39" s="6">
        <v>1511166</v>
      </c>
      <c r="P39" s="6">
        <v>1515523</v>
      </c>
      <c r="Q39" s="6">
        <v>1512937</v>
      </c>
      <c r="R39" s="6">
        <v>1491184</v>
      </c>
      <c r="S39" s="6">
        <v>1470032</v>
      </c>
      <c r="T39" s="6">
        <v>1446866</v>
      </c>
      <c r="U39" s="6">
        <v>1431335</v>
      </c>
      <c r="V39" s="6">
        <v>1425677</v>
      </c>
      <c r="W39" s="6">
        <v>1433084</v>
      </c>
    </row>
    <row r="40" spans="1:23" s="6" customFormat="1" ht="12.75">
      <c r="A40" s="6" t="s">
        <v>6</v>
      </c>
      <c r="B40" s="6">
        <v>726224</v>
      </c>
      <c r="C40" s="6">
        <v>717089</v>
      </c>
      <c r="D40" s="6">
        <v>707741</v>
      </c>
      <c r="E40" s="6">
        <v>725426</v>
      </c>
      <c r="F40" s="6">
        <v>726560</v>
      </c>
      <c r="G40" s="6">
        <v>725301</v>
      </c>
      <c r="H40" s="6">
        <v>735842</v>
      </c>
      <c r="I40" s="6">
        <v>748169</v>
      </c>
      <c r="J40" s="6">
        <v>748077</v>
      </c>
      <c r="K40" s="6">
        <v>736706</v>
      </c>
      <c r="L40" s="6">
        <v>705361</v>
      </c>
      <c r="M40" s="6">
        <v>700021</v>
      </c>
      <c r="N40" s="6">
        <v>703545</v>
      </c>
      <c r="O40" s="6">
        <v>712059</v>
      </c>
      <c r="P40" s="6">
        <v>719282</v>
      </c>
      <c r="Q40" s="6">
        <v>723953</v>
      </c>
      <c r="R40" s="6">
        <v>719666</v>
      </c>
      <c r="S40" s="6">
        <v>713381</v>
      </c>
      <c r="T40" s="6">
        <v>703090</v>
      </c>
      <c r="U40" s="6">
        <v>694282</v>
      </c>
      <c r="V40" s="6">
        <v>705536</v>
      </c>
      <c r="W40" s="6">
        <v>691074</v>
      </c>
    </row>
    <row r="41" spans="2:27" ht="12.75">
      <c r="B41" s="5">
        <v>1990</v>
      </c>
      <c r="C41" s="5">
        <v>1991</v>
      </c>
      <c r="D41" s="5">
        <v>1992</v>
      </c>
      <c r="E41" s="5">
        <v>1993</v>
      </c>
      <c r="F41" s="5">
        <v>1994</v>
      </c>
      <c r="G41" s="5">
        <v>1995</v>
      </c>
      <c r="H41" s="5">
        <v>1996</v>
      </c>
      <c r="I41" s="5">
        <v>1997</v>
      </c>
      <c r="J41" s="5">
        <v>1998</v>
      </c>
      <c r="K41" s="5">
        <v>1999</v>
      </c>
      <c r="L41" s="5">
        <v>2000</v>
      </c>
      <c r="M41" s="5">
        <v>2001</v>
      </c>
      <c r="N41" s="5">
        <v>2002</v>
      </c>
      <c r="O41" s="5">
        <v>2003</v>
      </c>
      <c r="P41" s="5">
        <v>2004</v>
      </c>
      <c r="Q41" s="5">
        <v>2005</v>
      </c>
      <c r="R41" s="5">
        <v>2006</v>
      </c>
      <c r="S41" s="5">
        <v>2007</v>
      </c>
      <c r="T41" s="5">
        <v>2008</v>
      </c>
      <c r="U41" s="5">
        <v>2009</v>
      </c>
      <c r="V41" s="5">
        <v>2010</v>
      </c>
      <c r="W41" s="5">
        <v>2011</v>
      </c>
      <c r="X41" s="5">
        <v>2012</v>
      </c>
      <c r="Y41" s="5">
        <v>2013</v>
      </c>
      <c r="Z41" s="5">
        <v>2014</v>
      </c>
      <c r="AA41" s="5">
        <v>2015</v>
      </c>
    </row>
    <row r="42" spans="1:27" ht="12.75">
      <c r="A42" s="6" t="s">
        <v>14</v>
      </c>
      <c r="W42" s="6">
        <v>3185164</v>
      </c>
      <c r="X42" s="6">
        <v>3216667</v>
      </c>
      <c r="Y42" s="6">
        <f>2543756+693810</f>
        <v>3237566</v>
      </c>
      <c r="Z42" s="6">
        <v>3243556</v>
      </c>
      <c r="AA42" s="6">
        <v>3229762</v>
      </c>
    </row>
    <row r="43" spans="1:27" ht="12.75">
      <c r="A43" s="6" t="s">
        <v>15</v>
      </c>
      <c r="W43" s="6">
        <v>1440007</v>
      </c>
      <c r="X43" s="6">
        <v>1452155</v>
      </c>
      <c r="Y43" s="6">
        <f>1152439+318122</f>
        <v>1470561</v>
      </c>
      <c r="Z43" s="6">
        <v>1498897</v>
      </c>
      <c r="AA43" s="6">
        <v>1550877</v>
      </c>
    </row>
    <row r="44" spans="1:27" ht="12.75">
      <c r="A44" s="6" t="s">
        <v>16</v>
      </c>
      <c r="W44" s="6">
        <v>694661</v>
      </c>
      <c r="X44" s="6">
        <v>657540</v>
      </c>
      <c r="Y44" s="6">
        <f>145027+525244</f>
        <v>670271</v>
      </c>
      <c r="Z44" s="6">
        <v>662991</v>
      </c>
      <c r="AA44" s="6">
        <v>666993</v>
      </c>
    </row>
  </sheetData>
  <sheetProtection/>
  <mergeCells count="3">
    <mergeCell ref="A4:E4"/>
    <mergeCell ref="A3:D3"/>
    <mergeCell ref="A31:E3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2016-05-25T13:38:17Z</cp:lastPrinted>
  <dcterms:created xsi:type="dcterms:W3CDTF">2007-03-30T15:09:10Z</dcterms:created>
  <dcterms:modified xsi:type="dcterms:W3CDTF">2016-09-01T14:12:31Z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