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440" windowWidth="15330" windowHeight="1395" tabRatio="785" activeTab="0"/>
  </bookViews>
  <sheets>
    <sheet name="Notice" sheetId="1" r:id="rId1"/>
    <sheet name="tab1" sheetId="2" r:id="rId2"/>
    <sheet name="graph2" sheetId="3" r:id="rId3"/>
    <sheet name="Données graphique (2)" sheetId="4" r:id="rId4"/>
  </sheets>
  <definedNames>
    <definedName name="_xlnm.Print_Titles" localSheetId="3">'Données graphique (2)'!$A:$A</definedName>
    <definedName name="_xlnm.Print_Area" localSheetId="2">'graph2'!$A$1:$H$34</definedName>
  </definedNames>
  <calcPr fullCalcOnLoad="1"/>
</workbook>
</file>

<file path=xl/sharedStrings.xml><?xml version="1.0" encoding="utf-8"?>
<sst xmlns="http://schemas.openxmlformats.org/spreadsheetml/2006/main" count="95" uniqueCount="64">
  <si>
    <t xml:space="preserve">                                      </t>
  </si>
  <si>
    <t>Total</t>
  </si>
  <si>
    <t xml:space="preserve">Sixième </t>
  </si>
  <si>
    <t>Public</t>
  </si>
  <si>
    <t>Cinquième</t>
  </si>
  <si>
    <t xml:space="preserve">30 à 34 élèves </t>
  </si>
  <si>
    <t xml:space="preserve">15 à 19 élèves </t>
  </si>
  <si>
    <t xml:space="preserve">20 à 24 élèves </t>
  </si>
  <si>
    <t xml:space="preserve">25 à 29 élèves </t>
  </si>
  <si>
    <t xml:space="preserve">35 à 39 élèves </t>
  </si>
  <si>
    <t>40 élèves  et plus</t>
  </si>
  <si>
    <t xml:space="preserve">   Sum   </t>
  </si>
  <si>
    <t xml:space="preserve"> div </t>
  </si>
  <si>
    <t>Répartition des divisions selon la taille</t>
  </si>
  <si>
    <t>par cycle et par secteur</t>
  </si>
  <si>
    <t xml:space="preserve">Privé </t>
  </si>
  <si>
    <t>Privé</t>
  </si>
  <si>
    <t xml:space="preserve">Nbre de classes </t>
  </si>
  <si>
    <t>Total CAP</t>
  </si>
  <si>
    <t>Seconde GT</t>
  </si>
  <si>
    <t>Première GT</t>
  </si>
  <si>
    <t>Terminale GT</t>
  </si>
  <si>
    <r>
      <t>Total 6</t>
    </r>
    <r>
      <rPr>
        <b/>
        <vertAlign val="superscript"/>
        <sz val="8"/>
        <color indexed="12"/>
        <rFont val="Arial"/>
        <family val="2"/>
      </rPr>
      <t xml:space="preserve">e </t>
    </r>
    <r>
      <rPr>
        <b/>
        <sz val="8"/>
        <color indexed="12"/>
        <rFont val="Arial"/>
        <family val="2"/>
      </rPr>
      <t>à 3</t>
    </r>
    <r>
      <rPr>
        <b/>
        <vertAlign val="superscript"/>
        <sz val="8"/>
        <color indexed="12"/>
        <rFont val="Arial"/>
        <family val="2"/>
      </rPr>
      <t>e</t>
    </r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</si>
  <si>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GT</t>
    </r>
  </si>
  <si>
    <t>14 élèves et moins</t>
  </si>
  <si>
    <t xml:space="preserve"> </t>
  </si>
  <si>
    <t>1er cycle (yc SEGPA)   Pu</t>
  </si>
  <si>
    <t>1er cycle (yc SEGPA)   Pri</t>
  </si>
  <si>
    <t>2nd cycle PRO   Pu</t>
  </si>
  <si>
    <t>2nd cycle PRO   Pri</t>
  </si>
  <si>
    <t>2nd cycle GT    Pu</t>
  </si>
  <si>
    <t>2nd cycle GT    Pri</t>
  </si>
  <si>
    <t>Quatrième</t>
  </si>
  <si>
    <t>http://www.education.gouv.fr/cid57096/reperes-et-references-statistiques.html</t>
  </si>
  <si>
    <t>Données cumulées</t>
  </si>
  <si>
    <t>Segpa</t>
  </si>
  <si>
    <t>RERS 2.5 La taille des classes dans le second degré</t>
  </si>
  <si>
    <t>Troisième</t>
  </si>
  <si>
    <r>
      <t>Total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cycle (hors Segpa)</t>
    </r>
  </si>
  <si>
    <r>
      <t>Total 1</t>
    </r>
    <r>
      <rPr>
        <b/>
        <vertAlign val="superscript"/>
        <sz val="8"/>
        <color indexed="9"/>
        <rFont val="Arial"/>
        <family val="2"/>
      </rPr>
      <t>er</t>
    </r>
    <r>
      <rPr>
        <b/>
        <sz val="8"/>
        <color indexed="9"/>
        <rFont val="Arial"/>
        <family val="2"/>
      </rPr>
      <t xml:space="preserve"> cycle (y c. Segpa)</t>
    </r>
  </si>
  <si>
    <t>Sources : MENESR DEPP / Système d'information SCOLARITÉ et enquête n°16 auprès des établissements privés hors contrat.</t>
  </si>
  <si>
    <t>Nbre moyen d'élèves/classe</t>
  </si>
  <si>
    <t>Population concernée : établissements publics et privés dépendant du ministère en charge de l'éducation nationale (EREA compris)</t>
  </si>
  <si>
    <t>Sources : MENESR-DEPP / Système d'information SCOLARITÉ et enquête n° 16 auprès des établissements privés hors contrat.</t>
  </si>
  <si>
    <r>
      <t xml:space="preserve">[1] Répartition des classes selon la taille et le nombre moyen d'élèves à la rentrée 2015, </t>
    </r>
    <r>
      <rPr>
        <sz val="9"/>
        <rFont val="Arial"/>
        <family val="2"/>
      </rPr>
      <t>en %.</t>
    </r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</si>
  <si>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professionnel (3)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</si>
  <si>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formations complémentaires de niveaux IV et V et les préparations diverses pré-bac.</t>
    </r>
  </si>
  <si>
    <t>CAP production et services</t>
  </si>
  <si>
    <t>CAP production seul</t>
  </si>
  <si>
    <t>CAP services seul</t>
  </si>
  <si>
    <t>Bac pro, BMA production seul</t>
  </si>
  <si>
    <t>Bac pro, BMA services seul</t>
  </si>
  <si>
    <t>Total Bac pro/BMA</t>
  </si>
  <si>
    <r>
      <t xml:space="preserve">[2] Répartition des classes des trois cycles d'enseignement à la rentrée 2015 selon la taille, </t>
    </r>
    <r>
      <rPr>
        <sz val="10"/>
        <rFont val="Arial"/>
        <family val="2"/>
      </rPr>
      <t>en %.</t>
    </r>
  </si>
  <si>
    <t>Données OK RERS 2016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</si>
  <si>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12,2 % des classes de premier cycle dans les établissements publics accueillent exactement 26 élèves (respectivement 7,3 % dans l'enseignement privé).</t>
    </r>
  </si>
  <si>
    <t>Bac pro, BMA production - services</t>
  </si>
  <si>
    <t>►Champ : France métropolitaine + DOM, Public + Privé, MENESR.</t>
  </si>
  <si>
    <t>Données rentrée 2015, PU+PR</t>
  </si>
  <si>
    <t>ε</t>
  </si>
  <si>
    <t>-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</si>
  <si>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Classes regroupant une majorité, éventuellement la totalité, d'élèves en ULIS.</t>
    </r>
  </si>
  <si>
    <t>ULIS (1), DIMA, Relais, UPE2A (2)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</si>
  <si>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Classes regroupant une majorité, éventuellement la totalité, d'élèves en UPE2A. Voir « définitions » ci-contre.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</si>
</sst>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0.000000"/>
    <numFmt numFmtId="176" formatCode="0.00000"/>
    <numFmt numFmtId="177" formatCode="0.0000"/>
    <numFmt numFmtId="178" formatCode="0.000"/>
    <numFmt numFmtId="179" formatCode="00"/>
    <numFmt numFmtId="180" formatCode="0.0000000"/>
    <numFmt numFmtId="181" formatCode="0.0%"/>
    <numFmt numFmtId="182" formatCode="#,##0__"/>
    <numFmt numFmtId="183" formatCode="#,##0___)"/>
    <numFmt numFmtId="184" formatCode="0.0___)"/>
    <numFmt numFmtId="185" formatCode="0.00__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5"/>
      <color indexed="8"/>
      <name val="Arial"/>
      <family val="0"/>
    </font>
    <font>
      <sz val="5.75"/>
      <color indexed="8"/>
      <name val="Arial"/>
      <family val="0"/>
    </font>
    <font>
      <sz val="6.5"/>
      <color indexed="8"/>
      <name val="Arial"/>
      <family val="0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8.25"/>
      <color indexed="8"/>
      <name val="Arial"/>
      <family val="0"/>
    </font>
    <font>
      <sz val="6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172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2" fontId="7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1" fillId="33" borderId="0" xfId="0" applyNumberFormat="1" applyFont="1" applyFill="1" applyBorder="1" applyAlignment="1" applyProtection="1">
      <alignment/>
      <protection/>
    </xf>
    <xf numFmtId="172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 quotePrefix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 quotePrefix="1">
      <alignment horizontal="right" vertical="top" wrapText="1"/>
    </xf>
    <xf numFmtId="0" fontId="12" fillId="33" borderId="0" xfId="0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 quotePrefix="1">
      <alignment horizontal="left"/>
    </xf>
    <xf numFmtId="172" fontId="13" fillId="0" borderId="0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172" fontId="6" fillId="0" borderId="11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172" fontId="6" fillId="0" borderId="13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3" fontId="11" fillId="3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55" applyFont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55" applyFont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 quotePrefix="1">
      <alignment horizontal="left"/>
    </xf>
    <xf numFmtId="172" fontId="6" fillId="0" borderId="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7" fillId="0" borderId="0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172" fontId="11" fillId="33" borderId="0" xfId="0" applyNumberFormat="1" applyFont="1" applyFill="1" applyBorder="1" applyAlignment="1" applyProtection="1">
      <alignment horizontal="right"/>
      <protection/>
    </xf>
    <xf numFmtId="172" fontId="6" fillId="0" borderId="11" xfId="0" applyNumberFormat="1" applyFont="1" applyFill="1" applyBorder="1" applyAlignment="1" applyProtection="1">
      <alignment horizontal="right"/>
      <protection/>
    </xf>
    <xf numFmtId="172" fontId="6" fillId="0" borderId="13" xfId="0" applyNumberFormat="1" applyFont="1" applyFill="1" applyBorder="1" applyAlignment="1" applyProtection="1">
      <alignment horizontal="right"/>
      <protection/>
    </xf>
    <xf numFmtId="0" fontId="48" fillId="0" borderId="0" xfId="54">
      <alignment/>
      <protection/>
    </xf>
    <xf numFmtId="0" fontId="55" fillId="36" borderId="0" xfId="47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55" applyFont="1" applyBorder="1" applyAlignment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 cycle</a:t>
            </a:r>
          </a:p>
        </c:rich>
      </c:tx>
      <c:layout>
        <c:manualLayout>
          <c:xMode val="factor"/>
          <c:yMode val="factor"/>
          <c:x val="-0.2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975"/>
          <c:w val="0.93075"/>
          <c:h val="0.8345"/>
        </c:manualLayout>
      </c:layout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(2)'!$B$6:$AE$6</c:f>
              <c:numCache>
                <c:ptCount val="30"/>
                <c:pt idx="0">
                  <c:v>2.006</c:v>
                </c:pt>
                <c:pt idx="1">
                  <c:v>0.588355011193547</c:v>
                </c:pt>
                <c:pt idx="2">
                  <c:v>0.776147569797776</c:v>
                </c:pt>
                <c:pt idx="3">
                  <c:v>0.693814871690503</c:v>
                </c:pt>
                <c:pt idx="4">
                  <c:v>0.778922829284538</c:v>
                </c:pt>
                <c:pt idx="5">
                  <c:v>1.01019445318137</c:v>
                </c:pt>
                <c:pt idx="6">
                  <c:v>1.47643804695739</c:v>
                </c:pt>
                <c:pt idx="7">
                  <c:v>0.926011582082925</c:v>
                </c:pt>
                <c:pt idx="8">
                  <c:v>0.998168328738737</c:v>
                </c:pt>
                <c:pt idx="9">
                  <c:v>1.47921330644415</c:v>
                </c:pt>
                <c:pt idx="10">
                  <c:v>2.57451571721956</c:v>
                </c:pt>
                <c:pt idx="11">
                  <c:v>3.99452348794612</c:v>
                </c:pt>
                <c:pt idx="12">
                  <c:v>6.06116671908823</c:v>
                </c:pt>
                <c:pt idx="13">
                  <c:v>8.66621029066218</c:v>
                </c:pt>
                <c:pt idx="14">
                  <c:v>11.5053007456197</c:v>
                </c:pt>
                <c:pt idx="15">
                  <c:v>12.1880145793632</c:v>
                </c:pt>
                <c:pt idx="16">
                  <c:v>12.2296434716646</c:v>
                </c:pt>
                <c:pt idx="17">
                  <c:v>11.2203741049788</c:v>
                </c:pt>
                <c:pt idx="18">
                  <c:v>9.96040629798886</c:v>
                </c:pt>
                <c:pt idx="19">
                  <c:v>6.40067346296879</c:v>
                </c:pt>
                <c:pt idx="20">
                  <c:v>3.77805324797869</c:v>
                </c:pt>
                <c:pt idx="21">
                  <c:v>0.531924734962719</c:v>
                </c:pt>
                <c:pt idx="22">
                  <c:v>0.102684601010194</c:v>
                </c:pt>
                <c:pt idx="23">
                  <c:v>0.0342282003367315</c:v>
                </c:pt>
                <c:pt idx="24">
                  <c:v>0.00925086495587338</c:v>
                </c:pt>
                <c:pt idx="25">
                  <c:v>0.00555051897352402</c:v>
                </c:pt>
                <c:pt idx="26">
                  <c:v>0.00185017299117467</c:v>
                </c:pt>
                <c:pt idx="27">
                  <c:v>0.000925086495587337</c:v>
                </c:pt>
                <c:pt idx="28">
                  <c:v>0.00185017299117467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(2)'!$B$7:$AE$7</c:f>
              <c:numCache>
                <c:ptCount val="30"/>
                <c:pt idx="0">
                  <c:v>3.07</c:v>
                </c:pt>
                <c:pt idx="1">
                  <c:v>0.459609515755414</c:v>
                </c:pt>
                <c:pt idx="2">
                  <c:v>0.65448395043571</c:v>
                </c:pt>
                <c:pt idx="3">
                  <c:v>0.628745817553407</c:v>
                </c:pt>
                <c:pt idx="4">
                  <c:v>0.661837702687796</c:v>
                </c:pt>
                <c:pt idx="5">
                  <c:v>0.860389013494135</c:v>
                </c:pt>
                <c:pt idx="6">
                  <c:v>1.10306283781299</c:v>
                </c:pt>
                <c:pt idx="7">
                  <c:v>1.19866161709012</c:v>
                </c:pt>
                <c:pt idx="8">
                  <c:v>1.65827113284553</c:v>
                </c:pt>
                <c:pt idx="9">
                  <c:v>1.69503989410597</c:v>
                </c:pt>
                <c:pt idx="10">
                  <c:v>2.45615325219693</c:v>
                </c:pt>
                <c:pt idx="11">
                  <c:v>2.69882707651579</c:v>
                </c:pt>
                <c:pt idx="12">
                  <c:v>3.53715483325367</c:v>
                </c:pt>
                <c:pt idx="13">
                  <c:v>4.31665257197485</c:v>
                </c:pt>
                <c:pt idx="14">
                  <c:v>5.57414420708166</c:v>
                </c:pt>
                <c:pt idx="15">
                  <c:v>6.44188697282789</c:v>
                </c:pt>
                <c:pt idx="16">
                  <c:v>7.29859911019598</c:v>
                </c:pt>
                <c:pt idx="17">
                  <c:v>8.2509100268412</c:v>
                </c:pt>
                <c:pt idx="18">
                  <c:v>9.61503106960327</c:v>
                </c:pt>
                <c:pt idx="19">
                  <c:v>9.47530977681362</c:v>
                </c:pt>
                <c:pt idx="20">
                  <c:v>10.1408243556275</c:v>
                </c:pt>
                <c:pt idx="21">
                  <c:v>7.06695591425525</c:v>
                </c:pt>
                <c:pt idx="22">
                  <c:v>6.07419936022355</c:v>
                </c:pt>
                <c:pt idx="23">
                  <c:v>2.69882707651579</c:v>
                </c:pt>
                <c:pt idx="24">
                  <c:v>1.3751516711402</c:v>
                </c:pt>
                <c:pt idx="25">
                  <c:v>0.58830018016693</c:v>
                </c:pt>
                <c:pt idx="26">
                  <c:v>0.139721292789646</c:v>
                </c:pt>
                <c:pt idx="27">
                  <c:v>0.058830018016693</c:v>
                </c:pt>
                <c:pt idx="28">
                  <c:v>0.0514762657646064</c:v>
                </c:pt>
                <c:pt idx="29">
                  <c:v>0.0220612567562599</c:v>
                </c:pt>
              </c:numCache>
            </c:numRef>
          </c:val>
          <c:smooth val="0"/>
        </c:ser>
        <c:marker val="1"/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auto val="1"/>
        <c:lblOffset val="100"/>
        <c:tickLblSkip val="2"/>
        <c:noMultiLvlLbl val="0"/>
      </c:catAx>
      <c:valAx>
        <c:axId val="5505383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cycle professionnel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4"/>
          <c:w val="0.9305"/>
          <c:h val="0.83025"/>
        </c:manualLayout>
      </c:layout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(2)'!$B$8:$AE$8</c:f>
              <c:numCache>
                <c:ptCount val="30"/>
                <c:pt idx="0">
                  <c:v>11.96</c:v>
                </c:pt>
                <c:pt idx="1">
                  <c:v>4.18679549114332</c:v>
                </c:pt>
                <c:pt idx="2">
                  <c:v>6.00204948031035</c:v>
                </c:pt>
                <c:pt idx="3">
                  <c:v>3.83545600936905</c:v>
                </c:pt>
                <c:pt idx="4">
                  <c:v>4.55643390425999</c:v>
                </c:pt>
                <c:pt idx="5">
                  <c:v>6.32777045820524</c:v>
                </c:pt>
                <c:pt idx="6">
                  <c:v>3.16937490850534</c:v>
                </c:pt>
                <c:pt idx="7">
                  <c:v>2.64968525838091</c:v>
                </c:pt>
                <c:pt idx="8">
                  <c:v>3.41092080222515</c:v>
                </c:pt>
                <c:pt idx="9">
                  <c:v>2.86195286195286</c:v>
                </c:pt>
                <c:pt idx="10">
                  <c:v>3.6634460547504</c:v>
                </c:pt>
                <c:pt idx="11">
                  <c:v>3.4219001610306</c:v>
                </c:pt>
                <c:pt idx="12">
                  <c:v>4.4137022397892</c:v>
                </c:pt>
                <c:pt idx="13">
                  <c:v>5.57751427316645</c:v>
                </c:pt>
                <c:pt idx="14">
                  <c:v>9.79358805445762</c:v>
                </c:pt>
                <c:pt idx="15">
                  <c:v>3.12911725955204</c:v>
                </c:pt>
                <c:pt idx="16">
                  <c:v>2.38984043331869</c:v>
                </c:pt>
                <c:pt idx="17">
                  <c:v>2.36056214317084</c:v>
                </c:pt>
                <c:pt idx="18">
                  <c:v>2.89123115210072</c:v>
                </c:pt>
                <c:pt idx="19">
                  <c:v>3.59391011564925</c:v>
                </c:pt>
                <c:pt idx="20">
                  <c:v>5.79710144927536</c:v>
                </c:pt>
                <c:pt idx="21">
                  <c:v>1.39071878202313</c:v>
                </c:pt>
                <c:pt idx="22">
                  <c:v>1.36510027814376</c:v>
                </c:pt>
                <c:pt idx="23">
                  <c:v>0.453813497291758</c:v>
                </c:pt>
                <c:pt idx="24">
                  <c:v>0.398916703264529</c:v>
                </c:pt>
                <c:pt idx="25">
                  <c:v>0.318401405357927</c:v>
                </c:pt>
                <c:pt idx="26">
                  <c:v>0.0585565802957107</c:v>
                </c:pt>
                <c:pt idx="27">
                  <c:v>0.00731957253696384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(2)'!$B$9:$AE$9</c:f>
              <c:numCache>
                <c:ptCount val="30"/>
                <c:pt idx="0">
                  <c:v>23.2138</c:v>
                </c:pt>
                <c:pt idx="1">
                  <c:v>3.88790709416814</c:v>
                </c:pt>
                <c:pt idx="2">
                  <c:v>3.81216864428175</c:v>
                </c:pt>
                <c:pt idx="3">
                  <c:v>4.35496086846756</c:v>
                </c:pt>
                <c:pt idx="4">
                  <c:v>4.41807624337289</c:v>
                </c:pt>
                <c:pt idx="5">
                  <c:v>4.68316081797526</c:v>
                </c:pt>
                <c:pt idx="6">
                  <c:v>4.5947992931078</c:v>
                </c:pt>
                <c:pt idx="7">
                  <c:v>4.02676091895986</c:v>
                </c:pt>
                <c:pt idx="8">
                  <c:v>3.92577631911134</c:v>
                </c:pt>
                <c:pt idx="9">
                  <c:v>3.62282251956577</c:v>
                </c:pt>
                <c:pt idx="10">
                  <c:v>3.98889169401666</c:v>
                </c:pt>
                <c:pt idx="11">
                  <c:v>2.94117647058824</c:v>
                </c:pt>
                <c:pt idx="12">
                  <c:v>2.92855339560717</c:v>
                </c:pt>
                <c:pt idx="13">
                  <c:v>2.6255995960616</c:v>
                </c:pt>
                <c:pt idx="14">
                  <c:v>3.42085331986872</c:v>
                </c:pt>
                <c:pt idx="15">
                  <c:v>2.70133804594799</c:v>
                </c:pt>
                <c:pt idx="16">
                  <c:v>2.82756879575865</c:v>
                </c:pt>
                <c:pt idx="17">
                  <c:v>2.61297652108054</c:v>
                </c:pt>
                <c:pt idx="18">
                  <c:v>2.68871497096693</c:v>
                </c:pt>
                <c:pt idx="19">
                  <c:v>2.56248422115627</c:v>
                </c:pt>
                <c:pt idx="20">
                  <c:v>2.37313809644029</c:v>
                </c:pt>
                <c:pt idx="21">
                  <c:v>1.72936127240596</c:v>
                </c:pt>
                <c:pt idx="22">
                  <c:v>1.90608432214087</c:v>
                </c:pt>
                <c:pt idx="23">
                  <c:v>1.17394597323908</c:v>
                </c:pt>
                <c:pt idx="24">
                  <c:v>0.896238323655643</c:v>
                </c:pt>
                <c:pt idx="25">
                  <c:v>0.580661449129008</c:v>
                </c:pt>
                <c:pt idx="26">
                  <c:v>0.3281999495077</c:v>
                </c:pt>
                <c:pt idx="27">
                  <c:v>0.214592274678112</c:v>
                </c:pt>
                <c:pt idx="28">
                  <c:v>0.201969199697046</c:v>
                </c:pt>
                <c:pt idx="29">
                  <c:v>0.201969199697046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tickLblSkip val="2"/>
        <c:noMultiLvlLbl val="0"/>
      </c:catAx>
      <c:valAx>
        <c:axId val="301758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cycle GT</a:t>
            </a:r>
          </a:p>
        </c:rich>
      </c:tx>
      <c:layout>
        <c:manualLayout>
          <c:xMode val="factor"/>
          <c:yMode val="factor"/>
          <c:x val="-0.16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125"/>
          <c:w val="0.93275"/>
          <c:h val="0.843"/>
        </c:manualLayout>
      </c:layout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(2)'!$B$10:$AE$10</c:f>
              <c:numCache>
                <c:ptCount val="30"/>
                <c:pt idx="0">
                  <c:v>0.5768</c:v>
                </c:pt>
                <c:pt idx="1">
                  <c:v>0.17181708843671</c:v>
                </c:pt>
                <c:pt idx="2">
                  <c:v>0.196362386784811</c:v>
                </c:pt>
                <c:pt idx="3">
                  <c:v>0.218453155298103</c:v>
                </c:pt>
                <c:pt idx="4">
                  <c:v>0.294543580177217</c:v>
                </c:pt>
                <c:pt idx="5">
                  <c:v>0.414815542082914</c:v>
                </c:pt>
                <c:pt idx="6">
                  <c:v>0.539996563658231</c:v>
                </c:pt>
                <c:pt idx="7">
                  <c:v>0.716722711764561</c:v>
                </c:pt>
                <c:pt idx="8">
                  <c:v>1.33280970030191</c:v>
                </c:pt>
                <c:pt idx="9">
                  <c:v>1.08244765715127</c:v>
                </c:pt>
                <c:pt idx="10">
                  <c:v>1.55371738543482</c:v>
                </c:pt>
                <c:pt idx="11">
                  <c:v>1.61508063130507</c:v>
                </c:pt>
                <c:pt idx="12">
                  <c:v>2.32934881323482</c:v>
                </c:pt>
                <c:pt idx="13">
                  <c:v>3.10252571120002</c:v>
                </c:pt>
                <c:pt idx="14">
                  <c:v>5.17660342161459</c:v>
                </c:pt>
                <c:pt idx="15">
                  <c:v>2.62389239341204</c:v>
                </c:pt>
                <c:pt idx="16">
                  <c:v>2.41771188728799</c:v>
                </c:pt>
                <c:pt idx="17">
                  <c:v>2.66561940060381</c:v>
                </c:pt>
                <c:pt idx="18">
                  <c:v>3.36761493335952</c:v>
                </c:pt>
                <c:pt idx="19">
                  <c:v>4.19724601752534</c:v>
                </c:pt>
                <c:pt idx="20">
                  <c:v>6.41614098819371</c:v>
                </c:pt>
                <c:pt idx="21">
                  <c:v>5.88841707370953</c:v>
                </c:pt>
                <c:pt idx="22">
                  <c:v>7.50840676468422</c:v>
                </c:pt>
                <c:pt idx="23">
                  <c:v>8.59330895167031</c:v>
                </c:pt>
                <c:pt idx="24">
                  <c:v>12.2505584055374</c:v>
                </c:pt>
                <c:pt idx="25">
                  <c:v>19.172332539702</c:v>
                </c:pt>
                <c:pt idx="26">
                  <c:v>4.85260548341965</c:v>
                </c:pt>
                <c:pt idx="27">
                  <c:v>0.547360153162662</c:v>
                </c:pt>
                <c:pt idx="28">
                  <c:v>0.117817432070887</c:v>
                </c:pt>
                <c:pt idx="29">
                  <c:v>0.0319088878525318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(2)'!$B$11:$AE$11</c:f>
              <c:numCache>
                <c:ptCount val="30"/>
                <c:pt idx="0">
                  <c:v>7.066</c:v>
                </c:pt>
                <c:pt idx="1">
                  <c:v>1.17770428329435</c:v>
                </c:pt>
                <c:pt idx="2">
                  <c:v>1.34710010486408</c:v>
                </c:pt>
                <c:pt idx="3">
                  <c:v>1.16963781560055</c:v>
                </c:pt>
                <c:pt idx="4">
                  <c:v>1.19383721868194</c:v>
                </c:pt>
                <c:pt idx="5">
                  <c:v>1.58102766798419</c:v>
                </c:pt>
                <c:pt idx="6">
                  <c:v>1.76655642494152</c:v>
                </c:pt>
                <c:pt idx="7">
                  <c:v>1.63749294184077</c:v>
                </c:pt>
                <c:pt idx="8">
                  <c:v>1.91175284342986</c:v>
                </c:pt>
                <c:pt idx="9">
                  <c:v>1.73429055416633</c:v>
                </c:pt>
                <c:pt idx="10">
                  <c:v>2.49253851738324</c:v>
                </c:pt>
                <c:pt idx="11">
                  <c:v>2.31507622811971</c:v>
                </c:pt>
                <c:pt idx="12">
                  <c:v>2.92812777284827</c:v>
                </c:pt>
                <c:pt idx="13">
                  <c:v>3.04105832056143</c:v>
                </c:pt>
                <c:pt idx="14">
                  <c:v>3.58957812373961</c:v>
                </c:pt>
                <c:pt idx="15">
                  <c:v>3.08945712672421</c:v>
                </c:pt>
                <c:pt idx="16">
                  <c:v>3.52504638218924</c:v>
                </c:pt>
                <c:pt idx="17">
                  <c:v>3.58151165604582</c:v>
                </c:pt>
                <c:pt idx="18">
                  <c:v>4.21069613616197</c:v>
                </c:pt>
                <c:pt idx="19">
                  <c:v>4.58175365007663</c:v>
                </c:pt>
                <c:pt idx="20">
                  <c:v>5.25933693635557</c:v>
                </c:pt>
                <c:pt idx="21">
                  <c:v>5.80785673953376</c:v>
                </c:pt>
                <c:pt idx="22">
                  <c:v>6.50157296120029</c:v>
                </c:pt>
                <c:pt idx="23">
                  <c:v>6.19504718883601</c:v>
                </c:pt>
                <c:pt idx="24">
                  <c:v>7.01782689360329</c:v>
                </c:pt>
                <c:pt idx="25">
                  <c:v>6.25151246269259</c:v>
                </c:pt>
                <c:pt idx="26">
                  <c:v>3.79123981608454</c:v>
                </c:pt>
                <c:pt idx="27">
                  <c:v>1.96015164959264</c:v>
                </c:pt>
                <c:pt idx="28">
                  <c:v>1.10510607405017</c:v>
                </c:pt>
                <c:pt idx="29">
                  <c:v>0.774380898604501</c:v>
                </c:pt>
              </c:numCache>
            </c:numRef>
          </c:val>
          <c:smooth val="0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tickLblSkip val="2"/>
        <c:noMultiLvlLbl val="0"/>
      </c:catAx>
      <c:valAx>
        <c:axId val="2832589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0.2515</cdr:y>
    </cdr:from>
    <cdr:to>
      <cdr:x>0.81825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495300"/>
          <a:ext cx="4857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</a:t>
          </a:r>
        </a:p>
      </cdr:txBody>
    </cdr:sp>
  </cdr:relSizeAnchor>
  <cdr:relSizeAnchor xmlns:cdr="http://schemas.openxmlformats.org/drawingml/2006/chartDrawing">
    <cdr:from>
      <cdr:x>0.78025</cdr:x>
      <cdr:y>0.608</cdr:y>
    </cdr:from>
    <cdr:to>
      <cdr:x>0.96825</cdr:x>
      <cdr:y>0.6645</cdr:y>
    </cdr:to>
    <cdr:sp>
      <cdr:nvSpPr>
        <cdr:cNvPr id="2" name="Text Box 2"/>
        <cdr:cNvSpPr txBox="1">
          <a:spLocks noChangeArrowheads="1"/>
        </cdr:cNvSpPr>
      </cdr:nvSpPr>
      <cdr:spPr>
        <a:xfrm>
          <a:off x="2019300" y="1200150"/>
          <a:ext cx="485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Privé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0.54325</cdr:x>
      <cdr:y>0.4355</cdr:y>
    </cdr:from>
    <cdr:to>
      <cdr:x>0.728</cdr:x>
      <cdr:y>0.4965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857250"/>
          <a:ext cx="4762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</a:t>
          </a:r>
        </a:p>
      </cdr:txBody>
    </cdr:sp>
  </cdr:relSizeAnchor>
  <cdr:relSizeAnchor xmlns:cdr="http://schemas.openxmlformats.org/drawingml/2006/chartDrawing">
    <cdr:from>
      <cdr:x>0.7955</cdr:x>
      <cdr:y>0.70675</cdr:y>
    </cdr:from>
    <cdr:to>
      <cdr:x>0.975</cdr:x>
      <cdr:y>0.76275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57400" y="1400175"/>
          <a:ext cx="4667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Privé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0.34575</cdr:y>
    </cdr:from>
    <cdr:to>
      <cdr:x>0.78225</cdr:x>
      <cdr:y>0.40675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685800"/>
          <a:ext cx="495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</a:t>
          </a:r>
        </a:p>
      </cdr:txBody>
    </cdr:sp>
  </cdr:relSizeAnchor>
  <cdr:relSizeAnchor xmlns:cdr="http://schemas.openxmlformats.org/drawingml/2006/chartDrawing">
    <cdr:from>
      <cdr:x>0.68075</cdr:x>
      <cdr:y>0.6895</cdr:y>
    </cdr:from>
    <cdr:to>
      <cdr:x>0.86625</cdr:x>
      <cdr:y>0.7475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371600"/>
          <a:ext cx="4953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3</xdr:col>
      <xdr:colOff>390525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85725" y="419100"/>
        <a:ext cx="25908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19050</xdr:rowOff>
    </xdr:from>
    <xdr:to>
      <xdr:col>3</xdr:col>
      <xdr:colOff>390525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85725" y="2543175"/>
        <a:ext cx="25908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16</xdr:row>
      <xdr:rowOff>9525</xdr:rowOff>
    </xdr:from>
    <xdr:to>
      <xdr:col>7</xdr:col>
      <xdr:colOff>152400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809875" y="2533650"/>
        <a:ext cx="26765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83.00390625" style="76" customWidth="1"/>
    <col min="2" max="16384" width="11.421875" style="76" customWidth="1"/>
  </cols>
  <sheetData>
    <row r="1" ht="306" customHeight="1"/>
    <row r="2" ht="15">
      <c r="A2" s="77" t="s">
        <v>33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25.57421875" style="0" customWidth="1"/>
    <col min="2" max="8" width="7.28125" style="0" customWidth="1"/>
    <col min="9" max="9" width="7.28125" style="14" customWidth="1"/>
    <col min="10" max="11" width="7.28125" style="0" customWidth="1"/>
  </cols>
  <sheetData>
    <row r="1" spans="1:11" ht="14.25" customHeight="1">
      <c r="A1" s="51" t="s">
        <v>36</v>
      </c>
      <c r="B1" s="50"/>
      <c r="C1" s="50"/>
      <c r="D1" s="50"/>
      <c r="E1" s="50"/>
      <c r="F1" s="1"/>
      <c r="G1" s="1"/>
      <c r="H1" s="1"/>
      <c r="I1" s="13"/>
      <c r="J1" s="1"/>
      <c r="K1" s="1"/>
    </row>
    <row r="2" spans="1:11" ht="10.5" customHeight="1">
      <c r="A2" s="55"/>
      <c r="B2" s="2"/>
      <c r="C2" s="2"/>
      <c r="D2" s="2"/>
      <c r="E2" s="2"/>
      <c r="F2" s="2"/>
      <c r="G2" s="2"/>
      <c r="H2" s="2"/>
      <c r="J2" s="2"/>
      <c r="K2" s="3"/>
    </row>
    <row r="3" spans="1:11" ht="14.25" customHeight="1">
      <c r="A3" s="78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11"/>
    </row>
    <row r="4" spans="6:11" ht="14.25" customHeight="1">
      <c r="F4" s="10"/>
      <c r="G4" s="10"/>
      <c r="H4" s="10"/>
      <c r="I4" s="15"/>
      <c r="J4" s="10"/>
      <c r="K4" s="10"/>
    </row>
    <row r="5" spans="1:11" ht="10.5" customHeight="1">
      <c r="A5" s="4"/>
      <c r="B5" s="4"/>
      <c r="C5" s="4"/>
      <c r="D5" s="4"/>
      <c r="E5" s="4"/>
      <c r="F5" s="4"/>
      <c r="G5" s="4"/>
      <c r="H5" s="4"/>
      <c r="I5" s="16"/>
      <c r="J5" s="4"/>
      <c r="K5" s="5"/>
    </row>
    <row r="6" spans="1:11" s="12" customFormat="1" ht="36" customHeight="1">
      <c r="A6" s="23"/>
      <c r="B6" s="26" t="s">
        <v>24</v>
      </c>
      <c r="C6" s="27" t="s">
        <v>6</v>
      </c>
      <c r="D6" s="27" t="s">
        <v>7</v>
      </c>
      <c r="E6" s="27" t="s">
        <v>8</v>
      </c>
      <c r="F6" s="27" t="s">
        <v>5</v>
      </c>
      <c r="G6" s="27" t="s">
        <v>9</v>
      </c>
      <c r="H6" s="27" t="s">
        <v>10</v>
      </c>
      <c r="I6" s="27" t="s">
        <v>1</v>
      </c>
      <c r="J6" s="28" t="s">
        <v>17</v>
      </c>
      <c r="K6" s="26" t="s">
        <v>41</v>
      </c>
    </row>
    <row r="7" spans="1:11" ht="13.5" customHeight="1">
      <c r="A7" s="9" t="s">
        <v>2</v>
      </c>
      <c r="B7" s="17">
        <v>1.32409162962733</v>
      </c>
      <c r="C7" s="17">
        <v>4.36079942809188</v>
      </c>
      <c r="D7" s="17">
        <v>33.6773070587138</v>
      </c>
      <c r="E7" s="69">
        <v>51.6520063407205</v>
      </c>
      <c r="F7" s="69">
        <v>8.72159885618376</v>
      </c>
      <c r="G7" s="69">
        <v>0.22689833089858</v>
      </c>
      <c r="H7" s="69" t="s">
        <v>59</v>
      </c>
      <c r="I7" s="17">
        <v>100</v>
      </c>
      <c r="J7" s="24">
        <v>32173</v>
      </c>
      <c r="K7" s="8">
        <v>25.1217480496068</v>
      </c>
    </row>
    <row r="8" spans="1:11" ht="13.5" customHeight="1">
      <c r="A8" s="9" t="s">
        <v>4</v>
      </c>
      <c r="B8" s="17">
        <v>0.95652452093797</v>
      </c>
      <c r="C8" s="17">
        <v>3.31744457596212</v>
      </c>
      <c r="D8" s="17">
        <v>30.4840206020666</v>
      </c>
      <c r="E8" s="69">
        <v>55.2128986851787</v>
      </c>
      <c r="F8" s="69">
        <v>9.85956044659138</v>
      </c>
      <c r="G8" s="69">
        <v>0.163153011932563</v>
      </c>
      <c r="H8" s="69" t="s">
        <v>59</v>
      </c>
      <c r="I8" s="17">
        <v>100</v>
      </c>
      <c r="J8" s="24">
        <v>31259</v>
      </c>
      <c r="K8" s="8">
        <v>25.4973607601011</v>
      </c>
    </row>
    <row r="9" spans="1:11" ht="13.5" customHeight="1">
      <c r="A9" s="9" t="s">
        <v>32</v>
      </c>
      <c r="B9" s="17">
        <v>0.836243632052802</v>
      </c>
      <c r="C9" s="17">
        <v>3.78712633366441</v>
      </c>
      <c r="D9" s="17">
        <v>30.3610906411201</v>
      </c>
      <c r="E9" s="69">
        <v>54.2789401172664</v>
      </c>
      <c r="F9" s="69">
        <v>10.5379513633014</v>
      </c>
      <c r="G9" s="69">
        <v>0.179423921053475</v>
      </c>
      <c r="H9" s="69" t="s">
        <v>59</v>
      </c>
      <c r="I9" s="17">
        <v>100</v>
      </c>
      <c r="J9" s="24">
        <v>31211</v>
      </c>
      <c r="K9" s="8">
        <v>25.5210342507449</v>
      </c>
    </row>
    <row r="10" spans="1:11" ht="13.5" customHeight="1">
      <c r="A10" s="9" t="s">
        <v>37</v>
      </c>
      <c r="B10" s="17">
        <v>1.64398916461687</v>
      </c>
      <c r="C10" s="17">
        <v>4.8229909393779</v>
      </c>
      <c r="D10" s="17">
        <v>32.8517607497587</v>
      </c>
      <c r="E10" s="69">
        <v>50.9761185664913</v>
      </c>
      <c r="F10" s="69">
        <v>9.46539215991531</v>
      </c>
      <c r="G10" s="69">
        <v>0.202385029735031</v>
      </c>
      <c r="H10" s="69" t="s">
        <v>59</v>
      </c>
      <c r="I10" s="17">
        <v>100</v>
      </c>
      <c r="J10" s="24">
        <v>32117</v>
      </c>
      <c r="K10" s="8">
        <v>25.1333873026746</v>
      </c>
    </row>
    <row r="11" spans="1:12" s="14" customFormat="1" ht="13.5" customHeight="1">
      <c r="A11" s="45" t="s">
        <v>22</v>
      </c>
      <c r="B11" s="30">
        <v>1.19438308614705</v>
      </c>
      <c r="C11" s="30">
        <v>4.07936257494478</v>
      </c>
      <c r="D11" s="30">
        <v>31.8641527295677</v>
      </c>
      <c r="E11" s="70">
        <v>53.0056800252446</v>
      </c>
      <c r="F11" s="70">
        <v>9.63789839065951</v>
      </c>
      <c r="G11" s="70">
        <v>0.193278636793941</v>
      </c>
      <c r="H11" s="70" t="s">
        <v>59</v>
      </c>
      <c r="I11" s="30">
        <v>100</v>
      </c>
      <c r="J11" s="31">
        <v>126760</v>
      </c>
      <c r="K11" s="32">
        <v>25.3156358472704</v>
      </c>
      <c r="L11" s="54"/>
    </row>
    <row r="12" spans="1:11" ht="13.5" customHeight="1">
      <c r="A12" s="48" t="s">
        <v>62</v>
      </c>
      <c r="B12" s="17">
        <v>72.9212983548244</v>
      </c>
      <c r="C12" s="17">
        <v>12.7167630057803</v>
      </c>
      <c r="D12" s="17">
        <v>4.04624277456647</v>
      </c>
      <c r="E12" s="69">
        <v>8.44819919964429</v>
      </c>
      <c r="F12" s="69">
        <v>1.77856825255669</v>
      </c>
      <c r="G12" s="69" t="s">
        <v>60</v>
      </c>
      <c r="H12" s="69">
        <v>0.0889284126278346</v>
      </c>
      <c r="I12" s="17">
        <v>100</v>
      </c>
      <c r="J12" s="24">
        <v>2249</v>
      </c>
      <c r="K12" s="8">
        <v>11.8852823477101</v>
      </c>
    </row>
    <row r="13" spans="1:11" s="14" customFormat="1" ht="13.5" customHeight="1">
      <c r="A13" s="45" t="s">
        <v>38</v>
      </c>
      <c r="B13" s="30">
        <v>2.4447906735189</v>
      </c>
      <c r="C13" s="30">
        <v>4.22993744622468</v>
      </c>
      <c r="D13" s="30">
        <v>31.3792061018999</v>
      </c>
      <c r="E13" s="70">
        <v>52.2289142617957</v>
      </c>
      <c r="F13" s="70">
        <v>9.50088753497818</v>
      </c>
      <c r="G13" s="70">
        <v>0.189909231138913</v>
      </c>
      <c r="H13" s="70" t="s">
        <v>59</v>
      </c>
      <c r="I13" s="30">
        <v>100</v>
      </c>
      <c r="J13" s="31">
        <v>129009</v>
      </c>
      <c r="K13" s="32">
        <v>25.0815059414459</v>
      </c>
    </row>
    <row r="14" spans="1:11" s="18" customFormat="1" ht="13.5" customHeight="1">
      <c r="A14" s="33" t="s">
        <v>35</v>
      </c>
      <c r="B14" s="34">
        <v>56.8087814190264</v>
      </c>
      <c r="C14" s="34">
        <v>42.6662424435253</v>
      </c>
      <c r="D14" s="34">
        <v>0.477251034043907</v>
      </c>
      <c r="E14" s="71" t="s">
        <v>59</v>
      </c>
      <c r="F14" s="72" t="s">
        <v>60</v>
      </c>
      <c r="G14" s="71" t="s">
        <v>60</v>
      </c>
      <c r="H14" s="71" t="s">
        <v>60</v>
      </c>
      <c r="I14" s="34">
        <v>100</v>
      </c>
      <c r="J14" s="35">
        <v>6286</v>
      </c>
      <c r="K14" s="36">
        <v>13.173401209036</v>
      </c>
    </row>
    <row r="15" spans="1:11" s="14" customFormat="1" ht="13.5" customHeight="1">
      <c r="A15" s="46" t="s">
        <v>39</v>
      </c>
      <c r="B15" s="21">
        <v>4.97061975682767</v>
      </c>
      <c r="C15" s="21">
        <v>6.01574337558668</v>
      </c>
      <c r="D15" s="21">
        <v>29.9434568904985</v>
      </c>
      <c r="E15" s="73">
        <v>49.8045012749917</v>
      </c>
      <c r="F15" s="73">
        <v>9.05946265567833</v>
      </c>
      <c r="G15" s="73">
        <v>0.181085775527551</v>
      </c>
      <c r="H15" s="73" t="s">
        <v>59</v>
      </c>
      <c r="I15" s="21">
        <v>100</v>
      </c>
      <c r="J15" s="25">
        <v>135295</v>
      </c>
      <c r="K15" s="22">
        <v>24.5282382940981</v>
      </c>
    </row>
    <row r="16" spans="1:11" s="14" customFormat="1" ht="13.5" customHeight="1">
      <c r="A16" s="33" t="s">
        <v>3</v>
      </c>
      <c r="B16" s="34">
        <v>4.84282780439971</v>
      </c>
      <c r="C16" s="34">
        <v>5.89002571740458</v>
      </c>
      <c r="D16" s="34">
        <v>32.8017169605358</v>
      </c>
      <c r="E16" s="71">
        <v>51.9991119169642</v>
      </c>
      <c r="F16" s="71">
        <v>4.4561416492442</v>
      </c>
      <c r="G16" s="71" t="s">
        <v>59</v>
      </c>
      <c r="H16" s="72" t="s">
        <v>60</v>
      </c>
      <c r="I16" s="34">
        <v>100</v>
      </c>
      <c r="J16" s="35">
        <v>108098</v>
      </c>
      <c r="K16" s="36">
        <v>24.1924272419471</v>
      </c>
    </row>
    <row r="17" spans="1:11" s="14" customFormat="1" ht="13.5" customHeight="1">
      <c r="A17" s="37" t="s">
        <v>15</v>
      </c>
      <c r="B17" s="38">
        <v>5.47854542780454</v>
      </c>
      <c r="C17" s="38">
        <v>6.51542449534875</v>
      </c>
      <c r="D17" s="38">
        <v>18.5829319410229</v>
      </c>
      <c r="E17" s="74">
        <v>41.0817369562819</v>
      </c>
      <c r="F17" s="74">
        <v>27.3559583777623</v>
      </c>
      <c r="G17" s="74">
        <v>0.860389013494135</v>
      </c>
      <c r="H17" s="74">
        <v>0.125013788285473</v>
      </c>
      <c r="I17" s="38">
        <v>100</v>
      </c>
      <c r="J17" s="39">
        <v>27197</v>
      </c>
      <c r="K17" s="40">
        <v>25.8629628267824</v>
      </c>
    </row>
    <row r="18" spans="1:11" ht="13.5" customHeight="1">
      <c r="A18" s="6" t="s">
        <v>48</v>
      </c>
      <c r="B18" s="17">
        <v>69.515306122449</v>
      </c>
      <c r="C18" s="17">
        <v>15.8375850340136</v>
      </c>
      <c r="D18" s="17">
        <v>10.8843537414966</v>
      </c>
      <c r="E18" s="69">
        <v>2.97619047619048</v>
      </c>
      <c r="F18" s="69">
        <v>0.76530612244898</v>
      </c>
      <c r="G18" s="69" t="s">
        <v>60</v>
      </c>
      <c r="H18" s="69" t="s">
        <v>59</v>
      </c>
      <c r="I18" s="17">
        <v>100</v>
      </c>
      <c r="J18" s="24">
        <v>4704</v>
      </c>
      <c r="K18" s="8">
        <v>12.9883078231293</v>
      </c>
    </row>
    <row r="19" spans="1:11" ht="13.5" customHeight="1">
      <c r="A19" s="6" t="s">
        <v>49</v>
      </c>
      <c r="B19" s="17">
        <v>57.3055555555556</v>
      </c>
      <c r="C19" s="17">
        <v>20.7222222222222</v>
      </c>
      <c r="D19" s="17">
        <v>12.5277777777778</v>
      </c>
      <c r="E19" s="69">
        <v>5.75</v>
      </c>
      <c r="F19" s="69">
        <v>3.16666666666667</v>
      </c>
      <c r="G19" s="69">
        <v>0.25</v>
      </c>
      <c r="H19" s="69">
        <v>0.277777777777778</v>
      </c>
      <c r="I19" s="17">
        <v>100</v>
      </c>
      <c r="J19" s="24">
        <v>3600</v>
      </c>
      <c r="K19" s="8">
        <v>14.5091666666667</v>
      </c>
    </row>
    <row r="20" spans="1:11" s="14" customFormat="1" ht="13.5" customHeight="1">
      <c r="A20" s="6" t="s">
        <v>47</v>
      </c>
      <c r="B20" s="66">
        <v>17.7111716621253</v>
      </c>
      <c r="C20" s="66">
        <v>31.0626702997275</v>
      </c>
      <c r="D20" s="66">
        <v>41.1444141689373</v>
      </c>
      <c r="E20" s="72">
        <v>8.17438692098093</v>
      </c>
      <c r="F20" s="72">
        <v>1.90735694822888</v>
      </c>
      <c r="G20" s="72" t="s">
        <v>60</v>
      </c>
      <c r="H20" s="72" t="s">
        <v>60</v>
      </c>
      <c r="I20" s="66">
        <v>100</v>
      </c>
      <c r="J20" s="67">
        <v>367</v>
      </c>
      <c r="K20" s="68">
        <v>18.9645776566758</v>
      </c>
    </row>
    <row r="21" spans="1:11" s="14" customFormat="1" ht="13.5" customHeight="1">
      <c r="A21" s="29" t="s">
        <v>18</v>
      </c>
      <c r="B21" s="30">
        <v>62.3</v>
      </c>
      <c r="C21" s="30">
        <v>18.5</v>
      </c>
      <c r="D21" s="30">
        <v>12.8</v>
      </c>
      <c r="E21" s="70">
        <v>4.4</v>
      </c>
      <c r="F21" s="70">
        <v>1.8</v>
      </c>
      <c r="G21" s="70">
        <v>0.1</v>
      </c>
      <c r="H21" s="70">
        <v>0.1</v>
      </c>
      <c r="I21" s="30">
        <v>100</v>
      </c>
      <c r="J21" s="31">
        <v>8671</v>
      </c>
      <c r="K21" s="32">
        <v>13.9</v>
      </c>
    </row>
    <row r="22" spans="1:11" ht="13.5" customHeight="1">
      <c r="A22" s="6" t="s">
        <v>50</v>
      </c>
      <c r="B22" s="17">
        <v>30.6746884400516</v>
      </c>
      <c r="C22" s="17">
        <v>20.1804899011603</v>
      </c>
      <c r="D22" s="17">
        <v>31.0958315427589</v>
      </c>
      <c r="E22" s="69">
        <v>13.2703051138805</v>
      </c>
      <c r="F22" s="69">
        <v>4.62397937258272</v>
      </c>
      <c r="G22" s="69">
        <v>0.111731843575419</v>
      </c>
      <c r="H22" s="69" t="s">
        <v>59</v>
      </c>
      <c r="I22" s="17">
        <v>100</v>
      </c>
      <c r="J22" s="24">
        <v>11635</v>
      </c>
      <c r="K22" s="8">
        <v>18.6574129780834</v>
      </c>
    </row>
    <row r="23" spans="1:11" ht="13.5" customHeight="1">
      <c r="A23" s="6" t="s">
        <v>51</v>
      </c>
      <c r="B23" s="17">
        <v>15.6324228028504</v>
      </c>
      <c r="C23" s="17">
        <v>18.3194774346793</v>
      </c>
      <c r="D23" s="17">
        <v>24.458135391924</v>
      </c>
      <c r="E23" s="69">
        <v>21.6077790973872</v>
      </c>
      <c r="F23" s="69">
        <v>18.3491686460808</v>
      </c>
      <c r="G23" s="69">
        <v>1.44744655581948</v>
      </c>
      <c r="H23" s="69">
        <v>0.185570071258907</v>
      </c>
      <c r="I23" s="17">
        <v>100</v>
      </c>
      <c r="J23" s="24">
        <v>13472</v>
      </c>
      <c r="K23" s="8">
        <v>22.4224317102138</v>
      </c>
    </row>
    <row r="24" spans="1:11" s="14" customFormat="1" ht="13.5" customHeight="1">
      <c r="A24" s="6" t="s">
        <v>56</v>
      </c>
      <c r="B24" s="17">
        <v>7.18321226795803</v>
      </c>
      <c r="C24" s="17">
        <v>22.1146085552865</v>
      </c>
      <c r="D24" s="17">
        <v>54.5601291364003</v>
      </c>
      <c r="E24" s="69">
        <v>13.317191283293</v>
      </c>
      <c r="F24" s="69">
        <v>2.58272800645682</v>
      </c>
      <c r="G24" s="69">
        <v>0.242130750605327</v>
      </c>
      <c r="H24" s="69" t="s">
        <v>60</v>
      </c>
      <c r="I24" s="17">
        <v>100</v>
      </c>
      <c r="J24" s="24">
        <v>1239</v>
      </c>
      <c r="K24" s="8">
        <v>21.1275221953188</v>
      </c>
    </row>
    <row r="25" spans="1:13" s="14" customFormat="1" ht="13.5" customHeight="1">
      <c r="A25" s="29" t="s">
        <v>52</v>
      </c>
      <c r="B25" s="30">
        <v>21.9</v>
      </c>
      <c r="C25" s="30">
        <v>19.3</v>
      </c>
      <c r="D25" s="30">
        <v>28.8</v>
      </c>
      <c r="E25" s="70">
        <v>17.5</v>
      </c>
      <c r="F25" s="70">
        <v>11.6</v>
      </c>
      <c r="G25" s="70">
        <v>0.8</v>
      </c>
      <c r="H25" s="70">
        <v>0.1</v>
      </c>
      <c r="I25" s="30">
        <v>100</v>
      </c>
      <c r="J25" s="31">
        <v>26346</v>
      </c>
      <c r="K25" s="32">
        <v>20.7</v>
      </c>
      <c r="M25" s="54"/>
    </row>
    <row r="26" spans="1:11" s="14" customFormat="1" ht="13.5" customHeight="1">
      <c r="A26" s="47" t="s">
        <v>45</v>
      </c>
      <c r="B26" s="21">
        <v>32.594694282877</v>
      </c>
      <c r="C26" s="21">
        <v>18.9672293942403</v>
      </c>
      <c r="D26" s="21">
        <v>24.4062987657824</v>
      </c>
      <c r="E26" s="73">
        <v>14.1466874734005</v>
      </c>
      <c r="F26" s="73">
        <v>9.1076748474961</v>
      </c>
      <c r="G26" s="73">
        <v>0.641225705773869</v>
      </c>
      <c r="H26" s="73">
        <v>0.136189530429848</v>
      </c>
      <c r="I26" s="21">
        <v>100</v>
      </c>
      <c r="J26" s="25">
        <v>35245</v>
      </c>
      <c r="K26" s="22">
        <v>18.9239040998723</v>
      </c>
    </row>
    <row r="27" spans="1:11" s="14" customFormat="1" ht="13.5" customHeight="1">
      <c r="A27" s="33" t="s">
        <v>3</v>
      </c>
      <c r="B27" s="34">
        <v>30.5383742634411</v>
      </c>
      <c r="C27" s="34">
        <v>18.4203784357501</v>
      </c>
      <c r="D27" s="34">
        <v>26.8711342092742</v>
      </c>
      <c r="E27" s="71">
        <v>14.3651868389269</v>
      </c>
      <c r="F27" s="71">
        <v>9.40599494931011</v>
      </c>
      <c r="G27" s="71">
        <v>0.384291622442631</v>
      </c>
      <c r="H27" s="71" t="s">
        <v>59</v>
      </c>
      <c r="I27" s="34">
        <v>100</v>
      </c>
      <c r="J27" s="35">
        <v>27323</v>
      </c>
      <c r="K27" s="36">
        <v>19.3163635032756</v>
      </c>
    </row>
    <row r="28" spans="1:12" s="14" customFormat="1" ht="13.5" customHeight="1">
      <c r="A28" s="37" t="s">
        <v>15</v>
      </c>
      <c r="B28" s="38">
        <v>39.6869477404696</v>
      </c>
      <c r="C28" s="38">
        <v>20.85331986872</v>
      </c>
      <c r="D28" s="38">
        <v>15.9050744761424</v>
      </c>
      <c r="E28" s="74">
        <v>13.3930825549104</v>
      </c>
      <c r="F28" s="74">
        <v>8.07876798788185</v>
      </c>
      <c r="G28" s="74">
        <v>1.52739207270891</v>
      </c>
      <c r="H28" s="74">
        <v>0.555415299166877</v>
      </c>
      <c r="I28" s="38">
        <v>100</v>
      </c>
      <c r="J28" s="39">
        <v>7922</v>
      </c>
      <c r="K28" s="40">
        <v>17.5703105276445</v>
      </c>
      <c r="L28" s="20"/>
    </row>
    <row r="29" spans="1:11" ht="13.5" customHeight="1">
      <c r="A29" s="7" t="s">
        <v>19</v>
      </c>
      <c r="B29" s="17">
        <v>1.23561272850372</v>
      </c>
      <c r="C29" s="17">
        <v>1.32588580455879</v>
      </c>
      <c r="D29" s="17">
        <v>6.00880162491537</v>
      </c>
      <c r="E29" s="69">
        <v>9.89054389528323</v>
      </c>
      <c r="F29" s="69">
        <v>47.2861656510946</v>
      </c>
      <c r="G29" s="69">
        <v>33.8975400586775</v>
      </c>
      <c r="H29" s="69">
        <v>0.355450236966825</v>
      </c>
      <c r="I29" s="17">
        <v>100</v>
      </c>
      <c r="J29" s="24">
        <v>17724</v>
      </c>
      <c r="K29" s="8">
        <v>31.9529451591063</v>
      </c>
    </row>
    <row r="30" spans="1:11" ht="13.5" customHeight="1">
      <c r="A30" s="9" t="s">
        <v>20</v>
      </c>
      <c r="B30" s="17">
        <v>4.90659464325906</v>
      </c>
      <c r="C30" s="17">
        <v>6.52149448570785</v>
      </c>
      <c r="D30" s="17">
        <v>17.6007202340761</v>
      </c>
      <c r="E30" s="69">
        <v>19.1312176457349</v>
      </c>
      <c r="F30" s="69">
        <v>34.3574161602521</v>
      </c>
      <c r="G30" s="69">
        <v>17.043664190862</v>
      </c>
      <c r="H30" s="69">
        <v>0.438892640108035</v>
      </c>
      <c r="I30" s="17">
        <v>100</v>
      </c>
      <c r="J30" s="24">
        <v>17772</v>
      </c>
      <c r="K30" s="8">
        <v>28.0447332883187</v>
      </c>
    </row>
    <row r="31" spans="1:11" ht="13.5" customHeight="1">
      <c r="A31" s="9" t="s">
        <v>21</v>
      </c>
      <c r="B31" s="17">
        <v>5.58326720326494</v>
      </c>
      <c r="C31" s="17">
        <v>7.601179004648</v>
      </c>
      <c r="D31" s="17">
        <v>18.1442013377168</v>
      </c>
      <c r="E31" s="69">
        <v>19.4025620677928</v>
      </c>
      <c r="F31" s="69">
        <v>33.403242262782</v>
      </c>
      <c r="G31" s="69">
        <v>15.621811585988</v>
      </c>
      <c r="H31" s="69">
        <v>0.243736537807505</v>
      </c>
      <c r="I31" s="17">
        <v>100</v>
      </c>
      <c r="J31" s="24">
        <v>17642</v>
      </c>
      <c r="K31" s="8">
        <v>27.5565128670219</v>
      </c>
    </row>
    <row r="32" spans="1:11" ht="13.5" customHeight="1">
      <c r="A32" s="47" t="s">
        <v>23</v>
      </c>
      <c r="B32" s="21">
        <v>3.90680868681546</v>
      </c>
      <c r="C32" s="21">
        <v>5.14697579886334</v>
      </c>
      <c r="D32" s="21">
        <v>13.9147126350258</v>
      </c>
      <c r="E32" s="73">
        <v>16.1391094885016</v>
      </c>
      <c r="F32" s="73">
        <v>38.3529677443637</v>
      </c>
      <c r="G32" s="73">
        <v>22.1931574391208</v>
      </c>
      <c r="H32" s="73">
        <v>0.34626820730927</v>
      </c>
      <c r="I32" s="21">
        <v>100</v>
      </c>
      <c r="J32" s="25">
        <v>53138</v>
      </c>
      <c r="K32" s="22">
        <v>29.1862132560503</v>
      </c>
    </row>
    <row r="33" spans="1:11" ht="13.5" customHeight="1">
      <c r="A33" s="33" t="s">
        <v>3</v>
      </c>
      <c r="B33" s="34">
        <v>1.45799072187722</v>
      </c>
      <c r="C33" s="34">
        <v>4.08679217495889</v>
      </c>
      <c r="D33" s="34">
        <v>13.7772759627893</v>
      </c>
      <c r="E33" s="71">
        <v>15.2720846321887</v>
      </c>
      <c r="F33" s="71">
        <v>40.6568321837952</v>
      </c>
      <c r="G33" s="71">
        <v>24.7220244962078</v>
      </c>
      <c r="H33" s="71" t="s">
        <v>59</v>
      </c>
      <c r="I33" s="34">
        <v>100</v>
      </c>
      <c r="J33" s="35">
        <v>40741</v>
      </c>
      <c r="K33" s="36">
        <v>30.0327925185931</v>
      </c>
    </row>
    <row r="34" spans="1:11" ht="13.5" customHeight="1" thickBot="1">
      <c r="A34" s="41" t="s">
        <v>16</v>
      </c>
      <c r="B34" s="42">
        <v>11.954505122207</v>
      </c>
      <c r="C34" s="42">
        <v>8.63112043236267</v>
      </c>
      <c r="D34" s="42">
        <v>14.3663789626523</v>
      </c>
      <c r="E34" s="75">
        <v>18.9884649511979</v>
      </c>
      <c r="F34" s="75">
        <v>30.7816407195289</v>
      </c>
      <c r="G34" s="75">
        <v>13.8823909010244</v>
      </c>
      <c r="H34" s="75">
        <v>1.39549891102686</v>
      </c>
      <c r="I34" s="42">
        <v>100</v>
      </c>
      <c r="J34" s="43">
        <v>12397</v>
      </c>
      <c r="K34" s="44">
        <v>26.4040493667823</v>
      </c>
    </row>
    <row r="35" spans="1:11" ht="13.5" customHeight="1">
      <c r="A35" s="65" t="s">
        <v>57</v>
      </c>
      <c r="B35" s="65"/>
      <c r="C35" s="65"/>
      <c r="D35" s="65"/>
      <c r="E35" s="65"/>
      <c r="F35" s="65"/>
      <c r="G35" s="65"/>
      <c r="H35" s="65"/>
      <c r="I35" s="34"/>
      <c r="J35" s="62"/>
      <c r="K35" s="36"/>
    </row>
    <row r="36" spans="1:11" ht="13.5" customHeight="1">
      <c r="A36" s="85" t="s">
        <v>61</v>
      </c>
      <c r="B36" s="85"/>
      <c r="C36" s="85"/>
      <c r="D36" s="85"/>
      <c r="E36" s="85"/>
      <c r="F36" s="85"/>
      <c r="G36" s="53"/>
      <c r="H36" s="53"/>
      <c r="I36" s="53"/>
      <c r="J36" s="53"/>
      <c r="K36" s="53"/>
    </row>
    <row r="37" spans="1:11" ht="13.5" customHeight="1">
      <c r="A37" s="85" t="s">
        <v>63</v>
      </c>
      <c r="B37" s="85"/>
      <c r="C37" s="85"/>
      <c r="D37" s="85"/>
      <c r="E37" s="85"/>
      <c r="F37" s="85"/>
      <c r="G37" s="85"/>
      <c r="H37" s="85"/>
      <c r="I37" s="53"/>
      <c r="J37" s="53"/>
      <c r="K37" s="53"/>
    </row>
    <row r="38" spans="1:11" s="14" customFormat="1" ht="13.5" customHeight="1">
      <c r="A38" s="85" t="s">
        <v>46</v>
      </c>
      <c r="B38" s="85"/>
      <c r="C38" s="85"/>
      <c r="D38" s="85"/>
      <c r="E38" s="85"/>
      <c r="F38" s="85"/>
      <c r="G38" s="85"/>
      <c r="H38" s="85"/>
      <c r="I38" s="53"/>
      <c r="J38"/>
      <c r="K38"/>
    </row>
    <row r="39" ht="12.75">
      <c r="A39" s="19"/>
    </row>
    <row r="40" spans="1:8" ht="12.75">
      <c r="A40" s="60" t="s">
        <v>42</v>
      </c>
      <c r="B40" s="53"/>
      <c r="C40" s="53"/>
      <c r="D40" s="53"/>
      <c r="E40" s="53"/>
      <c r="F40" s="53"/>
      <c r="G40" s="53"/>
      <c r="H40" s="53"/>
    </row>
    <row r="41" spans="1:12" ht="12.75">
      <c r="A41" s="61" t="s">
        <v>43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</sheetData>
  <sheetProtection/>
  <mergeCells count="4">
    <mergeCell ref="A3:J3"/>
    <mergeCell ref="A36:F36"/>
    <mergeCell ref="A37:H37"/>
    <mergeCell ref="A38:H38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4"/>
  <sheetViews>
    <sheetView zoomScalePageLayoutView="0" workbookViewId="0" topLeftCell="A1">
      <selection activeCell="A1" sqref="A1:H1"/>
    </sheetView>
  </sheetViews>
  <sheetFormatPr defaultColWidth="11.421875" defaultRowHeight="12.75"/>
  <sheetData>
    <row r="1" spans="1:8" ht="12.75">
      <c r="A1" s="82" t="s">
        <v>53</v>
      </c>
      <c r="B1" s="83"/>
      <c r="C1" s="83"/>
      <c r="D1" s="83"/>
      <c r="E1" s="83"/>
      <c r="F1" s="83"/>
      <c r="G1" s="83"/>
      <c r="H1" s="83"/>
    </row>
    <row r="2" ht="12" customHeight="1"/>
    <row r="3" ht="8.25" customHeight="1">
      <c r="A3" s="19"/>
    </row>
    <row r="30" spans="1:5" ht="13.5" customHeight="1">
      <c r="A30" s="64" t="s">
        <v>57</v>
      </c>
      <c r="B30" s="64"/>
      <c r="C30" s="64"/>
      <c r="D30" s="64"/>
      <c r="E30" s="64"/>
    </row>
    <row r="31" spans="1:10" ht="30" customHeight="1">
      <c r="A31" s="84" t="s">
        <v>55</v>
      </c>
      <c r="B31" s="84"/>
      <c r="C31" s="84"/>
      <c r="D31" s="84"/>
      <c r="E31" s="84"/>
      <c r="F31" s="84"/>
      <c r="G31" s="84"/>
      <c r="H31" s="84"/>
      <c r="I31" s="63"/>
      <c r="J31" s="63"/>
    </row>
    <row r="33" spans="1:8" ht="12.75">
      <c r="A33" s="60" t="s">
        <v>42</v>
      </c>
      <c r="B33" s="52"/>
      <c r="C33" s="52"/>
      <c r="D33" s="52"/>
      <c r="E33" s="52"/>
      <c r="F33" s="52"/>
      <c r="G33" s="19"/>
      <c r="H33" s="19"/>
    </row>
    <row r="34" spans="1:8" ht="12.75">
      <c r="A34" s="80" t="s">
        <v>40</v>
      </c>
      <c r="B34" s="81"/>
      <c r="C34" s="81"/>
      <c r="D34" s="81"/>
      <c r="E34" s="81"/>
      <c r="F34" s="81"/>
      <c r="G34" s="81"/>
      <c r="H34" s="81"/>
    </row>
  </sheetData>
  <sheetProtection/>
  <mergeCells count="3">
    <mergeCell ref="A34:H34"/>
    <mergeCell ref="A1:H1"/>
    <mergeCell ref="A31:H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R22"/>
  <sheetViews>
    <sheetView zoomScalePageLayoutView="0" workbookViewId="0" topLeftCell="A1">
      <selection activeCell="M41" sqref="M41"/>
    </sheetView>
  </sheetViews>
  <sheetFormatPr defaultColWidth="4.7109375" defaultRowHeight="12.75"/>
  <cols>
    <col min="1" max="1" width="19.421875" style="19" customWidth="1"/>
    <col min="2" max="28" width="4.7109375" style="19" customWidth="1"/>
    <col min="29" max="30" width="5.7109375" style="19" customWidth="1"/>
    <col min="31" max="42" width="8.140625" style="19" bestFit="1" customWidth="1"/>
    <col min="43" max="43" width="4.7109375" style="19" customWidth="1"/>
    <col min="44" max="44" width="7.7109375" style="19" customWidth="1"/>
    <col min="45" max="16384" width="4.7109375" style="19" customWidth="1"/>
  </cols>
  <sheetData>
    <row r="1" spans="1:7" ht="11.25">
      <c r="A1" s="49" t="s">
        <v>13</v>
      </c>
      <c r="G1" s="56" t="s">
        <v>54</v>
      </c>
    </row>
    <row r="2" ht="11.25">
      <c r="A2" s="49" t="s">
        <v>14</v>
      </c>
    </row>
    <row r="3" ht="11.25">
      <c r="A3" s="49" t="s">
        <v>58</v>
      </c>
    </row>
    <row r="4" spans="1:44" ht="11.25">
      <c r="A4" s="19" t="s">
        <v>0</v>
      </c>
      <c r="B4" s="19">
        <v>10</v>
      </c>
      <c r="C4" s="19">
        <v>11</v>
      </c>
      <c r="D4" s="19">
        <v>12</v>
      </c>
      <c r="E4" s="19">
        <v>13</v>
      </c>
      <c r="F4" s="19">
        <v>14</v>
      </c>
      <c r="G4" s="19">
        <v>15</v>
      </c>
      <c r="H4" s="19">
        <v>16</v>
      </c>
      <c r="I4" s="19">
        <v>17</v>
      </c>
      <c r="J4" s="19">
        <v>18</v>
      </c>
      <c r="K4" s="19">
        <v>19</v>
      </c>
      <c r="L4" s="19">
        <v>20</v>
      </c>
      <c r="M4" s="19">
        <v>21</v>
      </c>
      <c r="N4" s="19">
        <v>22</v>
      </c>
      <c r="O4" s="19">
        <v>23</v>
      </c>
      <c r="P4" s="19">
        <v>24</v>
      </c>
      <c r="Q4" s="19">
        <v>25</v>
      </c>
      <c r="R4" s="19">
        <v>26</v>
      </c>
      <c r="S4" s="19">
        <v>27</v>
      </c>
      <c r="T4" s="19">
        <v>28</v>
      </c>
      <c r="U4" s="19">
        <v>29</v>
      </c>
      <c r="V4" s="19">
        <v>30</v>
      </c>
      <c r="W4" s="19">
        <v>31</v>
      </c>
      <c r="X4" s="19">
        <v>32</v>
      </c>
      <c r="Y4" s="19">
        <v>33</v>
      </c>
      <c r="Z4" s="19">
        <v>34</v>
      </c>
      <c r="AA4" s="19">
        <v>35</v>
      </c>
      <c r="AB4" s="19">
        <v>36</v>
      </c>
      <c r="AC4" s="19">
        <v>37</v>
      </c>
      <c r="AD4" s="19">
        <v>38</v>
      </c>
      <c r="AE4" s="19">
        <v>39</v>
      </c>
      <c r="AF4" s="19">
        <v>40</v>
      </c>
      <c r="AG4" s="19">
        <v>41</v>
      </c>
      <c r="AH4" s="19">
        <v>42</v>
      </c>
      <c r="AI4" s="19">
        <v>43</v>
      </c>
      <c r="AJ4" s="19">
        <v>44</v>
      </c>
      <c r="AK4" s="19">
        <v>45</v>
      </c>
      <c r="AL4" s="19">
        <v>46</v>
      </c>
      <c r="AM4" s="19">
        <v>47</v>
      </c>
      <c r="AN4" s="19">
        <v>48</v>
      </c>
      <c r="AO4" s="19">
        <v>49</v>
      </c>
      <c r="AP4" s="19">
        <v>50</v>
      </c>
      <c r="AQ4" s="19" t="s">
        <v>12</v>
      </c>
      <c r="AR4" s="19" t="s">
        <v>11</v>
      </c>
    </row>
    <row r="6" spans="1:44" ht="11.25">
      <c r="A6" s="19" t="s">
        <v>26</v>
      </c>
      <c r="B6" s="19">
        <v>2.006</v>
      </c>
      <c r="C6" s="19">
        <v>0.588355011193547</v>
      </c>
      <c r="D6" s="19">
        <v>0.776147569797776</v>
      </c>
      <c r="E6" s="19">
        <v>0.693814871690503</v>
      </c>
      <c r="F6" s="19">
        <v>0.778922829284538</v>
      </c>
      <c r="G6" s="19">
        <v>1.01019445318137</v>
      </c>
      <c r="H6" s="19">
        <v>1.47643804695739</v>
      </c>
      <c r="I6" s="19">
        <v>0.926011582082925</v>
      </c>
      <c r="J6" s="19">
        <v>0.998168328738737</v>
      </c>
      <c r="K6" s="19">
        <v>1.47921330644415</v>
      </c>
      <c r="L6" s="19">
        <v>2.57451571721956</v>
      </c>
      <c r="M6" s="19">
        <v>3.99452348794612</v>
      </c>
      <c r="N6" s="19">
        <v>6.06116671908823</v>
      </c>
      <c r="O6" s="19">
        <v>8.66621029066218</v>
      </c>
      <c r="P6" s="19">
        <v>11.5053007456197</v>
      </c>
      <c r="Q6" s="19">
        <v>12.1880145793632</v>
      </c>
      <c r="R6" s="19">
        <v>12.2296434716646</v>
      </c>
      <c r="S6" s="19">
        <v>11.2203741049788</v>
      </c>
      <c r="T6" s="19">
        <v>9.96040629798886</v>
      </c>
      <c r="U6" s="19">
        <v>6.40067346296879</v>
      </c>
      <c r="V6" s="19">
        <v>3.77805324797869</v>
      </c>
      <c r="W6" s="19">
        <v>0.531924734962719</v>
      </c>
      <c r="X6" s="19">
        <v>0.102684601010194</v>
      </c>
      <c r="Y6" s="19">
        <v>0.0342282003367315</v>
      </c>
      <c r="Z6" s="19">
        <v>0.00925086495587338</v>
      </c>
      <c r="AA6" s="19">
        <v>0.00555051897352402</v>
      </c>
      <c r="AB6" s="19">
        <v>0.00185017299117467</v>
      </c>
      <c r="AC6" s="19">
        <v>0.000925086495587337</v>
      </c>
      <c r="AD6" s="19">
        <v>0.00185017299117467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100</v>
      </c>
      <c r="AR6" s="19">
        <f>SUM(V6:AP6)</f>
        <v>4.466317600695668</v>
      </c>
    </row>
    <row r="7" spans="1:44" ht="11.25">
      <c r="A7" s="19" t="s">
        <v>27</v>
      </c>
      <c r="B7" s="19">
        <v>3.07</v>
      </c>
      <c r="C7" s="19">
        <v>0.459609515755414</v>
      </c>
      <c r="D7" s="19">
        <v>0.65448395043571</v>
      </c>
      <c r="E7" s="19">
        <v>0.628745817553407</v>
      </c>
      <c r="F7" s="19">
        <v>0.661837702687796</v>
      </c>
      <c r="G7" s="19">
        <v>0.860389013494135</v>
      </c>
      <c r="H7" s="19">
        <v>1.10306283781299</v>
      </c>
      <c r="I7" s="19">
        <v>1.19866161709012</v>
      </c>
      <c r="J7" s="19">
        <v>1.65827113284553</v>
      </c>
      <c r="K7" s="19">
        <v>1.69503989410597</v>
      </c>
      <c r="L7" s="19">
        <v>2.45615325219693</v>
      </c>
      <c r="M7" s="19">
        <v>2.69882707651579</v>
      </c>
      <c r="N7" s="19">
        <v>3.53715483325367</v>
      </c>
      <c r="O7" s="19">
        <v>4.31665257197485</v>
      </c>
      <c r="P7" s="19">
        <v>5.57414420708166</v>
      </c>
      <c r="Q7" s="19">
        <v>6.44188697282789</v>
      </c>
      <c r="R7" s="19">
        <v>7.29859911019598</v>
      </c>
      <c r="S7" s="19">
        <v>8.2509100268412</v>
      </c>
      <c r="T7" s="19">
        <v>9.61503106960327</v>
      </c>
      <c r="U7" s="19">
        <v>9.47530977681362</v>
      </c>
      <c r="V7" s="19">
        <v>10.1408243556275</v>
      </c>
      <c r="W7" s="19">
        <v>7.06695591425525</v>
      </c>
      <c r="X7" s="19">
        <v>6.07419936022355</v>
      </c>
      <c r="Y7" s="19">
        <v>2.69882707651579</v>
      </c>
      <c r="Z7" s="19">
        <v>1.3751516711402</v>
      </c>
      <c r="AA7" s="19">
        <v>0.58830018016693</v>
      </c>
      <c r="AB7" s="19">
        <v>0.139721292789646</v>
      </c>
      <c r="AC7" s="19">
        <v>0.058830018016693</v>
      </c>
      <c r="AD7" s="19">
        <v>0.0514762657646064</v>
      </c>
      <c r="AE7" s="19">
        <v>0.0220612567562599</v>
      </c>
      <c r="AF7" s="19">
        <v>0.0147075045041733</v>
      </c>
      <c r="AG7" s="19">
        <v>0.0147075045041733</v>
      </c>
      <c r="AH7" s="19">
        <v>0.0110306283781299</v>
      </c>
      <c r="AI7" s="19">
        <v>0.0110306283781299</v>
      </c>
      <c r="AJ7" s="19">
        <v>0</v>
      </c>
      <c r="AK7" s="19">
        <v>0.00735375225208663</v>
      </c>
      <c r="AL7" s="19">
        <v>0.0183843806302166</v>
      </c>
      <c r="AM7" s="19">
        <v>0.00367687612604331</v>
      </c>
      <c r="AN7" s="19">
        <v>0.0147075045041733</v>
      </c>
      <c r="AO7" s="19">
        <v>0</v>
      </c>
      <c r="AP7" s="19">
        <v>0.029</v>
      </c>
      <c r="AQ7" s="19">
        <v>100</v>
      </c>
      <c r="AR7" s="19">
        <f>SUM(V7:AP7)</f>
        <v>28.34094617053355</v>
      </c>
    </row>
    <row r="8" spans="1:43" ht="11.25">
      <c r="A8" s="19" t="s">
        <v>28</v>
      </c>
      <c r="B8" s="19">
        <v>11.96</v>
      </c>
      <c r="C8" s="19">
        <v>4.18679549114332</v>
      </c>
      <c r="D8" s="19">
        <v>6.00204948031035</v>
      </c>
      <c r="E8" s="19">
        <v>3.83545600936905</v>
      </c>
      <c r="F8" s="19">
        <v>4.55643390425999</v>
      </c>
      <c r="G8" s="19">
        <v>6.32777045820524</v>
      </c>
      <c r="H8" s="19">
        <v>3.16937490850534</v>
      </c>
      <c r="I8" s="19">
        <v>2.64968525838091</v>
      </c>
      <c r="J8" s="19">
        <v>3.41092080222515</v>
      </c>
      <c r="K8" s="19">
        <v>2.86195286195286</v>
      </c>
      <c r="L8" s="19">
        <v>3.6634460547504</v>
      </c>
      <c r="M8" s="19">
        <v>3.4219001610306</v>
      </c>
      <c r="N8" s="19">
        <v>4.4137022397892</v>
      </c>
      <c r="O8" s="19">
        <v>5.57751427316645</v>
      </c>
      <c r="P8" s="19">
        <v>9.79358805445762</v>
      </c>
      <c r="Q8" s="19">
        <v>3.12911725955204</v>
      </c>
      <c r="R8" s="19">
        <v>2.38984043331869</v>
      </c>
      <c r="S8" s="19">
        <v>2.36056214317084</v>
      </c>
      <c r="T8" s="19">
        <v>2.89123115210072</v>
      </c>
      <c r="U8" s="19">
        <v>3.59391011564925</v>
      </c>
      <c r="V8" s="19">
        <v>5.79710144927536</v>
      </c>
      <c r="W8" s="19">
        <v>1.39071878202313</v>
      </c>
      <c r="X8" s="19">
        <v>1.36510027814376</v>
      </c>
      <c r="Y8" s="19">
        <v>0.453813497291758</v>
      </c>
      <c r="Z8" s="19">
        <v>0.398916703264529</v>
      </c>
      <c r="AA8" s="19">
        <v>0.318401405357927</v>
      </c>
      <c r="AB8" s="19">
        <v>0.0585565802957107</v>
      </c>
      <c r="AC8" s="19">
        <v>0.00731957253696384</v>
      </c>
      <c r="AD8" s="19">
        <v>0</v>
      </c>
      <c r="AE8" s="19">
        <v>0</v>
      </c>
      <c r="AF8" s="19">
        <v>0.00365978626848192</v>
      </c>
      <c r="AG8" s="19">
        <v>0</v>
      </c>
      <c r="AH8" s="19">
        <v>0</v>
      </c>
      <c r="AI8" s="19">
        <v>0</v>
      </c>
      <c r="AJ8" s="19">
        <v>0.00365978626848192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0.0109793588054458</v>
      </c>
      <c r="AQ8" s="19">
        <v>100</v>
      </c>
    </row>
    <row r="9" spans="1:44" ht="11.25">
      <c r="A9" s="19" t="s">
        <v>29</v>
      </c>
      <c r="B9" s="19">
        <v>23.2138</v>
      </c>
      <c r="C9" s="19">
        <v>3.88790709416814</v>
      </c>
      <c r="D9" s="19">
        <v>3.81216864428175</v>
      </c>
      <c r="E9" s="19">
        <v>4.35496086846756</v>
      </c>
      <c r="F9" s="19">
        <v>4.41807624337289</v>
      </c>
      <c r="G9" s="19">
        <v>4.68316081797526</v>
      </c>
      <c r="H9" s="19">
        <v>4.5947992931078</v>
      </c>
      <c r="I9" s="19">
        <v>4.02676091895986</v>
      </c>
      <c r="J9" s="19">
        <v>3.92577631911134</v>
      </c>
      <c r="K9" s="19">
        <v>3.62282251956577</v>
      </c>
      <c r="L9" s="19">
        <v>3.98889169401666</v>
      </c>
      <c r="M9" s="19">
        <v>2.94117647058824</v>
      </c>
      <c r="N9" s="19">
        <v>2.92855339560717</v>
      </c>
      <c r="O9" s="19">
        <v>2.6255995960616</v>
      </c>
      <c r="P9" s="19">
        <v>3.42085331986872</v>
      </c>
      <c r="Q9" s="19">
        <v>2.70133804594799</v>
      </c>
      <c r="R9" s="19">
        <v>2.82756879575865</v>
      </c>
      <c r="S9" s="19">
        <v>2.61297652108054</v>
      </c>
      <c r="T9" s="19">
        <v>2.68871497096693</v>
      </c>
      <c r="U9" s="19">
        <v>2.56248422115627</v>
      </c>
      <c r="V9" s="19">
        <v>2.37313809644029</v>
      </c>
      <c r="W9" s="19">
        <v>1.72936127240596</v>
      </c>
      <c r="X9" s="19">
        <v>1.90608432214087</v>
      </c>
      <c r="Y9" s="19">
        <v>1.17394597323908</v>
      </c>
      <c r="Z9" s="19">
        <v>0.896238323655643</v>
      </c>
      <c r="AA9" s="19">
        <v>0.580661449129008</v>
      </c>
      <c r="AB9" s="19">
        <v>0.3281999495077</v>
      </c>
      <c r="AC9" s="19">
        <v>0.214592274678112</v>
      </c>
      <c r="AD9" s="19">
        <v>0.201969199697046</v>
      </c>
      <c r="AE9" s="19">
        <v>0.201969199697046</v>
      </c>
      <c r="AF9" s="19">
        <v>0.100984599848523</v>
      </c>
      <c r="AG9" s="19">
        <v>0.0757384498863923</v>
      </c>
      <c r="AH9" s="19">
        <v>0.0883615248674577</v>
      </c>
      <c r="AI9" s="19">
        <v>0.0757384498863923</v>
      </c>
      <c r="AJ9" s="19">
        <v>0.0252461499621308</v>
      </c>
      <c r="AK9" s="19">
        <v>0.0378692249431962</v>
      </c>
      <c r="AL9" s="19">
        <v>0</v>
      </c>
      <c r="AM9" s="19">
        <v>0.0126230749810654</v>
      </c>
      <c r="AN9" s="19">
        <v>0.0252461499621308</v>
      </c>
      <c r="AO9" s="19">
        <v>0</v>
      </c>
      <c r="AP9" s="19">
        <v>0.1136</v>
      </c>
      <c r="AQ9" s="19">
        <v>100</v>
      </c>
      <c r="AR9" s="19">
        <f>SUM(V9:AP9)</f>
        <v>10.161567684928045</v>
      </c>
    </row>
    <row r="10" spans="1:44" ht="11.25">
      <c r="A10" s="19" t="s">
        <v>30</v>
      </c>
      <c r="B10" s="19">
        <v>0.5768</v>
      </c>
      <c r="C10" s="19">
        <v>0.17181708843671</v>
      </c>
      <c r="D10" s="19">
        <v>0.196362386784811</v>
      </c>
      <c r="E10" s="19">
        <v>0.218453155298103</v>
      </c>
      <c r="F10" s="19">
        <v>0.294543580177217</v>
      </c>
      <c r="G10" s="19">
        <v>0.414815542082914</v>
      </c>
      <c r="H10" s="19">
        <v>0.539996563658231</v>
      </c>
      <c r="I10" s="19">
        <v>0.716722711764561</v>
      </c>
      <c r="J10" s="19">
        <v>1.33280970030191</v>
      </c>
      <c r="K10" s="19">
        <v>1.08244765715127</v>
      </c>
      <c r="L10" s="19">
        <v>1.55371738543482</v>
      </c>
      <c r="M10" s="19">
        <v>1.61508063130507</v>
      </c>
      <c r="N10" s="19">
        <v>2.32934881323482</v>
      </c>
      <c r="O10" s="19">
        <v>3.10252571120002</v>
      </c>
      <c r="P10" s="19">
        <v>5.17660342161459</v>
      </c>
      <c r="Q10" s="19">
        <v>2.62389239341204</v>
      </c>
      <c r="R10" s="19">
        <v>2.41771188728799</v>
      </c>
      <c r="S10" s="19">
        <v>2.66561940060381</v>
      </c>
      <c r="T10" s="19">
        <v>3.36761493335952</v>
      </c>
      <c r="U10" s="19">
        <v>4.19724601752534</v>
      </c>
      <c r="V10" s="19">
        <v>6.41614098819371</v>
      </c>
      <c r="W10" s="19">
        <v>5.88841707370953</v>
      </c>
      <c r="X10" s="19">
        <v>7.50840676468422</v>
      </c>
      <c r="Y10" s="19">
        <v>8.59330895167031</v>
      </c>
      <c r="Z10" s="19">
        <v>12.2505584055374</v>
      </c>
      <c r="AA10" s="19">
        <v>19.172332539702</v>
      </c>
      <c r="AB10" s="19">
        <v>4.85260548341965</v>
      </c>
      <c r="AC10" s="19">
        <v>0.547360153162662</v>
      </c>
      <c r="AD10" s="19">
        <v>0.117817432070887</v>
      </c>
      <c r="AE10" s="19">
        <v>0.0319088878525318</v>
      </c>
      <c r="AF10" s="19">
        <v>0.017181708843671</v>
      </c>
      <c r="AG10" s="19">
        <v>0.00490905966962028</v>
      </c>
      <c r="AH10" s="19">
        <v>0.00245452983481014</v>
      </c>
      <c r="AI10" s="19">
        <v>0</v>
      </c>
      <c r="AJ10" s="19">
        <v>0</v>
      </c>
      <c r="AK10" s="19">
        <v>0</v>
      </c>
      <c r="AL10" s="19">
        <v>0.0037</v>
      </c>
      <c r="AM10" s="19">
        <v>0</v>
      </c>
      <c r="AN10" s="19">
        <v>0</v>
      </c>
      <c r="AO10" s="19">
        <v>0</v>
      </c>
      <c r="AP10" s="19">
        <v>0</v>
      </c>
      <c r="AQ10" s="19">
        <v>100</v>
      </c>
      <c r="AR10" s="19">
        <f>SUM(V10:AP10)</f>
        <v>65.407101978351</v>
      </c>
    </row>
    <row r="11" spans="1:44" ht="11.25">
      <c r="A11" s="19" t="s">
        <v>31</v>
      </c>
      <c r="B11" s="19">
        <v>7.066</v>
      </c>
      <c r="C11" s="19">
        <v>1.17770428329435</v>
      </c>
      <c r="D11" s="19">
        <v>1.34710010486408</v>
      </c>
      <c r="E11" s="19">
        <v>1.16963781560055</v>
      </c>
      <c r="F11" s="19">
        <v>1.19383721868194</v>
      </c>
      <c r="G11" s="19">
        <v>1.58102766798419</v>
      </c>
      <c r="H11" s="19">
        <v>1.76655642494152</v>
      </c>
      <c r="I11" s="19">
        <v>1.63749294184077</v>
      </c>
      <c r="J11" s="19">
        <v>1.91175284342986</v>
      </c>
      <c r="K11" s="19">
        <v>1.73429055416633</v>
      </c>
      <c r="L11" s="19">
        <v>2.49253851738324</v>
      </c>
      <c r="M11" s="19">
        <v>2.31507622811971</v>
      </c>
      <c r="N11" s="19">
        <v>2.92812777284827</v>
      </c>
      <c r="O11" s="19">
        <v>3.04105832056143</v>
      </c>
      <c r="P11" s="19">
        <v>3.58957812373961</v>
      </c>
      <c r="Q11" s="19">
        <v>3.08945712672421</v>
      </c>
      <c r="R11" s="19">
        <v>3.52504638218924</v>
      </c>
      <c r="S11" s="19">
        <v>3.58151165604582</v>
      </c>
      <c r="T11" s="19">
        <v>4.21069613616197</v>
      </c>
      <c r="U11" s="19">
        <v>4.58175365007663</v>
      </c>
      <c r="V11" s="19">
        <v>5.25933693635557</v>
      </c>
      <c r="W11" s="19">
        <v>5.80785673953376</v>
      </c>
      <c r="X11" s="19">
        <v>6.50157296120029</v>
      </c>
      <c r="Y11" s="19">
        <v>6.19504718883601</v>
      </c>
      <c r="Z11" s="19">
        <v>7.01782689360329</v>
      </c>
      <c r="AA11" s="19">
        <v>6.25151246269259</v>
      </c>
      <c r="AB11" s="19">
        <v>3.79123981608454</v>
      </c>
      <c r="AC11" s="19">
        <v>1.96015164959264</v>
      </c>
      <c r="AD11" s="19">
        <v>1.10510607405017</v>
      </c>
      <c r="AE11" s="19">
        <v>0.774380898604501</v>
      </c>
      <c r="AF11" s="19">
        <v>0.346858110833266</v>
      </c>
      <c r="AG11" s="19">
        <v>0.201661692344922</v>
      </c>
      <c r="AH11" s="19">
        <v>0.0887311446317658</v>
      </c>
      <c r="AI11" s="19">
        <v>0.0403323384689844</v>
      </c>
      <c r="AJ11" s="19">
        <v>0.0887311446317658</v>
      </c>
      <c r="AK11" s="19">
        <v>0.072598209244172</v>
      </c>
      <c r="AL11" s="19">
        <v>0.0564652738565782</v>
      </c>
      <c r="AM11" s="19">
        <v>0.0322658707751875</v>
      </c>
      <c r="AN11" s="19">
        <v>0.0806646769379689</v>
      </c>
      <c r="AO11" s="19">
        <v>0.0322658707751875</v>
      </c>
      <c r="AP11" s="19">
        <v>0.3549</v>
      </c>
      <c r="AQ11" s="19">
        <v>100</v>
      </c>
      <c r="AR11" s="19">
        <f>SUM(V11:AP11)</f>
        <v>46.059505953053154</v>
      </c>
    </row>
    <row r="13" ht="12.75" customHeight="1"/>
    <row r="14" ht="11.25">
      <c r="A14" s="19" t="s">
        <v>34</v>
      </c>
    </row>
    <row r="15" spans="1:42" ht="11.25">
      <c r="A15" s="19" t="s">
        <v>26</v>
      </c>
      <c r="B15" s="19">
        <f aca="true" t="shared" si="0" ref="B15:B20">B6</f>
        <v>2.006</v>
      </c>
      <c r="C15" s="19">
        <f>B15+C6</f>
        <v>2.5943550111935467</v>
      </c>
      <c r="D15" s="19">
        <f aca="true" t="shared" si="1" ref="D15:AP15">C15+D6</f>
        <v>3.3705025809913227</v>
      </c>
      <c r="E15" s="19">
        <f t="shared" si="1"/>
        <v>4.064317452681825</v>
      </c>
      <c r="F15" s="19">
        <f t="shared" si="1"/>
        <v>4.843240281966363</v>
      </c>
      <c r="G15" s="19">
        <f t="shared" si="1"/>
        <v>5.853434735147733</v>
      </c>
      <c r="H15" s="19">
        <f t="shared" si="1"/>
        <v>7.329872782105123</v>
      </c>
      <c r="I15" s="19">
        <f t="shared" si="1"/>
        <v>8.255884364188049</v>
      </c>
      <c r="J15" s="19">
        <f t="shared" si="1"/>
        <v>9.254052692926786</v>
      </c>
      <c r="K15" s="19">
        <f t="shared" si="1"/>
        <v>10.733265999370936</v>
      </c>
      <c r="L15" s="19">
        <f t="shared" si="1"/>
        <v>13.307781716590496</v>
      </c>
      <c r="M15" s="19">
        <f t="shared" si="1"/>
        <v>17.302305204536616</v>
      </c>
      <c r="N15" s="58">
        <f t="shared" si="1"/>
        <v>23.363471923624846</v>
      </c>
      <c r="O15" s="19">
        <f t="shared" si="1"/>
        <v>32.02968221428703</v>
      </c>
      <c r="P15" s="59">
        <f t="shared" si="1"/>
        <v>43.53498295990673</v>
      </c>
      <c r="Q15" s="59">
        <f t="shared" si="1"/>
        <v>55.722997539269926</v>
      </c>
      <c r="R15" s="19">
        <f t="shared" si="1"/>
        <v>67.95264101093453</v>
      </c>
      <c r="S15" s="19">
        <f t="shared" si="1"/>
        <v>79.17301511591333</v>
      </c>
      <c r="T15" s="19">
        <f t="shared" si="1"/>
        <v>89.13342141390218</v>
      </c>
      <c r="U15" s="19">
        <f t="shared" si="1"/>
        <v>95.53409487687097</v>
      </c>
      <c r="V15" s="19">
        <f t="shared" si="1"/>
        <v>99.31214812484966</v>
      </c>
      <c r="W15" s="19">
        <f t="shared" si="1"/>
        <v>99.84407285981237</v>
      </c>
      <c r="X15" s="19">
        <f t="shared" si="1"/>
        <v>99.94675746082257</v>
      </c>
      <c r="Y15" s="19">
        <f t="shared" si="1"/>
        <v>99.9809856611593</v>
      </c>
      <c r="Z15" s="19">
        <f t="shared" si="1"/>
        <v>99.99023652611517</v>
      </c>
      <c r="AA15" s="19">
        <f t="shared" si="1"/>
        <v>99.99578704508869</v>
      </c>
      <c r="AB15" s="19">
        <f t="shared" si="1"/>
        <v>99.99763721807986</v>
      </c>
      <c r="AC15" s="19">
        <f t="shared" si="1"/>
        <v>99.99856230457544</v>
      </c>
      <c r="AD15" s="19">
        <f t="shared" si="1"/>
        <v>100.00041247756661</v>
      </c>
      <c r="AE15" s="19">
        <f t="shared" si="1"/>
        <v>100.00041247756661</v>
      </c>
      <c r="AF15" s="19">
        <f t="shared" si="1"/>
        <v>100.00041247756661</v>
      </c>
      <c r="AG15" s="19">
        <f t="shared" si="1"/>
        <v>100.00041247756661</v>
      </c>
      <c r="AH15" s="19">
        <f t="shared" si="1"/>
        <v>100.00041247756661</v>
      </c>
      <c r="AI15" s="19">
        <f t="shared" si="1"/>
        <v>100.00041247756661</v>
      </c>
      <c r="AJ15" s="19">
        <f t="shared" si="1"/>
        <v>100.00041247756661</v>
      </c>
      <c r="AK15" s="19">
        <f t="shared" si="1"/>
        <v>100.00041247756661</v>
      </c>
      <c r="AL15" s="19">
        <f t="shared" si="1"/>
        <v>100.00041247756661</v>
      </c>
      <c r="AM15" s="19">
        <f t="shared" si="1"/>
        <v>100.00041247756661</v>
      </c>
      <c r="AN15" s="19">
        <f t="shared" si="1"/>
        <v>100.00041247756661</v>
      </c>
      <c r="AO15" s="19">
        <f t="shared" si="1"/>
        <v>100.00041247756661</v>
      </c>
      <c r="AP15" s="19">
        <f t="shared" si="1"/>
        <v>100.00041247756661</v>
      </c>
    </row>
    <row r="16" spans="1:42" ht="11.25">
      <c r="A16" s="19" t="s">
        <v>27</v>
      </c>
      <c r="B16" s="19">
        <f t="shared" si="0"/>
        <v>3.07</v>
      </c>
      <c r="C16" s="19">
        <f>B16+C7</f>
        <v>3.5296095157554137</v>
      </c>
      <c r="D16" s="19">
        <f aca="true" t="shared" si="2" ref="D16:AP16">C16+D7</f>
        <v>4.184093466191124</v>
      </c>
      <c r="E16" s="19">
        <f t="shared" si="2"/>
        <v>4.81283928374453</v>
      </c>
      <c r="F16" s="19">
        <f t="shared" si="2"/>
        <v>5.474676986432327</v>
      </c>
      <c r="G16" s="19">
        <f t="shared" si="2"/>
        <v>6.335065999926462</v>
      </c>
      <c r="H16" s="19">
        <f t="shared" si="2"/>
        <v>7.438128837739452</v>
      </c>
      <c r="I16" s="19">
        <f t="shared" si="2"/>
        <v>8.636790454829573</v>
      </c>
      <c r="J16" s="19">
        <f t="shared" si="2"/>
        <v>10.295061587675102</v>
      </c>
      <c r="K16" s="19">
        <f t="shared" si="2"/>
        <v>11.990101481781071</v>
      </c>
      <c r="L16" s="19">
        <f t="shared" si="2"/>
        <v>14.446254733978002</v>
      </c>
      <c r="M16" s="19">
        <f t="shared" si="2"/>
        <v>17.145081810493792</v>
      </c>
      <c r="N16" s="19">
        <f t="shared" si="2"/>
        <v>20.682236643747462</v>
      </c>
      <c r="O16" s="19">
        <f t="shared" si="2"/>
        <v>24.99888921572231</v>
      </c>
      <c r="P16" s="19">
        <f t="shared" si="2"/>
        <v>30.57303342280397</v>
      </c>
      <c r="Q16" s="19">
        <f t="shared" si="2"/>
        <v>37.01492039563186</v>
      </c>
      <c r="R16" s="19">
        <f t="shared" si="2"/>
        <v>44.31351950582784</v>
      </c>
      <c r="S16" s="19">
        <f t="shared" si="2"/>
        <v>52.56442953266904</v>
      </c>
      <c r="T16" s="19">
        <f t="shared" si="2"/>
        <v>62.17946060227231</v>
      </c>
      <c r="U16" s="19">
        <f t="shared" si="2"/>
        <v>71.65477037908593</v>
      </c>
      <c r="V16" s="19">
        <f t="shared" si="2"/>
        <v>81.79559473471343</v>
      </c>
      <c r="W16" s="19">
        <f t="shared" si="2"/>
        <v>88.86255064896868</v>
      </c>
      <c r="X16" s="19">
        <f t="shared" si="2"/>
        <v>94.93675000919222</v>
      </c>
      <c r="Y16" s="19">
        <f t="shared" si="2"/>
        <v>97.63557708570801</v>
      </c>
      <c r="Z16" s="19">
        <f t="shared" si="2"/>
        <v>99.01072875684821</v>
      </c>
      <c r="AA16" s="19">
        <f t="shared" si="2"/>
        <v>99.59902893701513</v>
      </c>
      <c r="AB16" s="19">
        <f t="shared" si="2"/>
        <v>99.73875022980478</v>
      </c>
      <c r="AC16" s="19">
        <f t="shared" si="2"/>
        <v>99.79758024782147</v>
      </c>
      <c r="AD16" s="19">
        <f t="shared" si="2"/>
        <v>99.84905651358608</v>
      </c>
      <c r="AE16" s="19">
        <f t="shared" si="2"/>
        <v>99.87111777034234</v>
      </c>
      <c r="AF16" s="19">
        <f t="shared" si="2"/>
        <v>99.88582527484651</v>
      </c>
      <c r="AG16" s="19">
        <f t="shared" si="2"/>
        <v>99.90053277935068</v>
      </c>
      <c r="AH16" s="19">
        <f t="shared" si="2"/>
        <v>99.91156340772882</v>
      </c>
      <c r="AI16" s="19">
        <f t="shared" si="2"/>
        <v>99.92259403610696</v>
      </c>
      <c r="AJ16" s="19">
        <f t="shared" si="2"/>
        <v>99.92259403610696</v>
      </c>
      <c r="AK16" s="19">
        <f t="shared" si="2"/>
        <v>99.92994778835904</v>
      </c>
      <c r="AL16" s="19">
        <f t="shared" si="2"/>
        <v>99.94833216898927</v>
      </c>
      <c r="AM16" s="19">
        <f t="shared" si="2"/>
        <v>99.95200904511532</v>
      </c>
      <c r="AN16" s="19">
        <f t="shared" si="2"/>
        <v>99.96671654961949</v>
      </c>
      <c r="AO16" s="19">
        <f t="shared" si="2"/>
        <v>99.96671654961949</v>
      </c>
      <c r="AP16" s="19">
        <f t="shared" si="2"/>
        <v>99.99571654961949</v>
      </c>
    </row>
    <row r="17" spans="1:42" ht="11.25">
      <c r="A17" s="19" t="s">
        <v>28</v>
      </c>
      <c r="B17" s="19">
        <f t="shared" si="0"/>
        <v>11.96</v>
      </c>
      <c r="C17" s="19">
        <f>B17+C8</f>
        <v>16.146795491143322</v>
      </c>
      <c r="D17" s="19">
        <f aca="true" t="shared" si="3" ref="D17:AP17">C17+D8</f>
        <v>22.148844971453673</v>
      </c>
      <c r="E17" s="19">
        <f t="shared" si="3"/>
        <v>25.984300980822724</v>
      </c>
      <c r="F17" s="19">
        <f t="shared" si="3"/>
        <v>30.540734885082713</v>
      </c>
      <c r="G17" s="19">
        <f t="shared" si="3"/>
        <v>36.86850534328795</v>
      </c>
      <c r="H17" s="19">
        <f t="shared" si="3"/>
        <v>40.03788025179329</v>
      </c>
      <c r="I17" s="19">
        <f t="shared" si="3"/>
        <v>42.6875655101742</v>
      </c>
      <c r="J17" s="19">
        <f t="shared" si="3"/>
        <v>46.09848631239935</v>
      </c>
      <c r="K17" s="19">
        <f t="shared" si="3"/>
        <v>48.96043917435221</v>
      </c>
      <c r="L17" s="19">
        <f t="shared" si="3"/>
        <v>52.62388522910261</v>
      </c>
      <c r="M17" s="19">
        <f t="shared" si="3"/>
        <v>56.04578539013321</v>
      </c>
      <c r="N17" s="19">
        <f t="shared" si="3"/>
        <v>60.459487629922414</v>
      </c>
      <c r="O17" s="19">
        <f t="shared" si="3"/>
        <v>66.03700190308886</v>
      </c>
      <c r="P17" s="19">
        <f t="shared" si="3"/>
        <v>75.83058995754648</v>
      </c>
      <c r="Q17" s="19">
        <f t="shared" si="3"/>
        <v>78.95970721709853</v>
      </c>
      <c r="R17" s="19">
        <f t="shared" si="3"/>
        <v>81.34954765041722</v>
      </c>
      <c r="S17" s="19">
        <f t="shared" si="3"/>
        <v>83.71010979358806</v>
      </c>
      <c r="T17" s="19">
        <f t="shared" si="3"/>
        <v>86.60134094568878</v>
      </c>
      <c r="U17" s="19">
        <f t="shared" si="3"/>
        <v>90.19525106133803</v>
      </c>
      <c r="V17" s="19">
        <f t="shared" si="3"/>
        <v>95.99235251061339</v>
      </c>
      <c r="W17" s="19">
        <f t="shared" si="3"/>
        <v>97.38307129263652</v>
      </c>
      <c r="X17" s="19">
        <f t="shared" si="3"/>
        <v>98.74817157078027</v>
      </c>
      <c r="Y17" s="19">
        <f t="shared" si="3"/>
        <v>99.20198506807203</v>
      </c>
      <c r="Z17" s="19">
        <f t="shared" si="3"/>
        <v>99.60090177133657</v>
      </c>
      <c r="AA17" s="19">
        <f t="shared" si="3"/>
        <v>99.9193031766945</v>
      </c>
      <c r="AB17" s="19">
        <f t="shared" si="3"/>
        <v>99.97785975699021</v>
      </c>
      <c r="AC17" s="19">
        <f t="shared" si="3"/>
        <v>99.98517932952717</v>
      </c>
      <c r="AD17" s="19">
        <f t="shared" si="3"/>
        <v>99.98517932952717</v>
      </c>
      <c r="AE17" s="19">
        <f t="shared" si="3"/>
        <v>99.98517932952717</v>
      </c>
      <c r="AF17" s="19">
        <f t="shared" si="3"/>
        <v>99.98883911579566</v>
      </c>
      <c r="AG17" s="19">
        <f t="shared" si="3"/>
        <v>99.98883911579566</v>
      </c>
      <c r="AH17" s="19">
        <f t="shared" si="3"/>
        <v>99.98883911579566</v>
      </c>
      <c r="AI17" s="19">
        <f t="shared" si="3"/>
        <v>99.98883911579566</v>
      </c>
      <c r="AJ17" s="19">
        <f t="shared" si="3"/>
        <v>99.99249890206414</v>
      </c>
      <c r="AK17" s="19">
        <f t="shared" si="3"/>
        <v>99.99249890206414</v>
      </c>
      <c r="AL17" s="19">
        <f t="shared" si="3"/>
        <v>99.99249890206414</v>
      </c>
      <c r="AM17" s="19">
        <f t="shared" si="3"/>
        <v>99.99249890206414</v>
      </c>
      <c r="AN17" s="19">
        <f t="shared" si="3"/>
        <v>99.99249890206414</v>
      </c>
      <c r="AO17" s="19">
        <f t="shared" si="3"/>
        <v>99.99249890206414</v>
      </c>
      <c r="AP17" s="19">
        <f t="shared" si="3"/>
        <v>100.00347826086958</v>
      </c>
    </row>
    <row r="18" spans="1:42" ht="11.25">
      <c r="A18" s="19" t="s">
        <v>29</v>
      </c>
      <c r="B18" s="19">
        <f t="shared" si="0"/>
        <v>23.2138</v>
      </c>
      <c r="C18" s="58">
        <f>B18+C9</f>
        <v>27.10170709416814</v>
      </c>
      <c r="D18" s="19">
        <f aca="true" t="shared" si="4" ref="D18:R18">C18+D9</f>
        <v>30.913875738449892</v>
      </c>
      <c r="E18" s="19">
        <f t="shared" si="4"/>
        <v>35.26883660691745</v>
      </c>
      <c r="F18" s="19">
        <f t="shared" si="4"/>
        <v>39.68691285029034</v>
      </c>
      <c r="G18" s="19">
        <f t="shared" si="4"/>
        <v>44.370073668265604</v>
      </c>
      <c r="H18" s="19">
        <f t="shared" si="4"/>
        <v>48.9648729613734</v>
      </c>
      <c r="I18" s="59">
        <f t="shared" si="4"/>
        <v>52.99163388033326</v>
      </c>
      <c r="J18" s="59">
        <f t="shared" si="4"/>
        <v>56.9174101994446</v>
      </c>
      <c r="K18" s="19">
        <f t="shared" si="4"/>
        <v>60.540232719010376</v>
      </c>
      <c r="L18" s="19">
        <f t="shared" si="4"/>
        <v>64.52912441302703</v>
      </c>
      <c r="M18" s="19">
        <f t="shared" si="4"/>
        <v>67.47030088361528</v>
      </c>
      <c r="N18" s="19">
        <f t="shared" si="4"/>
        <v>70.39885427922245</v>
      </c>
      <c r="O18" s="19">
        <f t="shared" si="4"/>
        <v>73.02445387528405</v>
      </c>
      <c r="P18" s="19">
        <f t="shared" si="4"/>
        <v>76.44530719515278</v>
      </c>
      <c r="Q18" s="19">
        <f t="shared" si="4"/>
        <v>79.14664524110077</v>
      </c>
      <c r="R18" s="19">
        <f t="shared" si="4"/>
        <v>81.97421403685942</v>
      </c>
      <c r="S18" s="19">
        <f aca="true" t="shared" si="5" ref="S18:AP18">R18+S9</f>
        <v>84.58719055793996</v>
      </c>
      <c r="T18" s="19">
        <f t="shared" si="5"/>
        <v>87.27590552890689</v>
      </c>
      <c r="U18" s="19">
        <f t="shared" si="5"/>
        <v>89.83838975006316</v>
      </c>
      <c r="V18" s="19">
        <f t="shared" si="5"/>
        <v>92.21152784650344</v>
      </c>
      <c r="W18" s="19">
        <f t="shared" si="5"/>
        <v>93.94088911890941</v>
      </c>
      <c r="X18" s="19">
        <f t="shared" si="5"/>
        <v>95.84697344105028</v>
      </c>
      <c r="Y18" s="19">
        <f t="shared" si="5"/>
        <v>97.02091941428937</v>
      </c>
      <c r="Z18" s="19">
        <f t="shared" si="5"/>
        <v>97.917157737945</v>
      </c>
      <c r="AA18" s="19">
        <f t="shared" si="5"/>
        <v>98.49781918707401</v>
      </c>
      <c r="AB18" s="19">
        <f t="shared" si="5"/>
        <v>98.82601913658172</v>
      </c>
      <c r="AC18" s="19">
        <f t="shared" si="5"/>
        <v>99.04061141125983</v>
      </c>
      <c r="AD18" s="19">
        <f t="shared" si="5"/>
        <v>99.24258061095688</v>
      </c>
      <c r="AE18" s="19">
        <f t="shared" si="5"/>
        <v>99.44454981065392</v>
      </c>
      <c r="AF18" s="19">
        <f t="shared" si="5"/>
        <v>99.54553441050244</v>
      </c>
      <c r="AG18" s="19">
        <f t="shared" si="5"/>
        <v>99.62127286038883</v>
      </c>
      <c r="AH18" s="19">
        <f t="shared" si="5"/>
        <v>99.70963438525628</v>
      </c>
      <c r="AI18" s="19">
        <f t="shared" si="5"/>
        <v>99.78537283514267</v>
      </c>
      <c r="AJ18" s="19">
        <f t="shared" si="5"/>
        <v>99.8106189851048</v>
      </c>
      <c r="AK18" s="19">
        <f t="shared" si="5"/>
        <v>99.84848821004799</v>
      </c>
      <c r="AL18" s="19">
        <f t="shared" si="5"/>
        <v>99.84848821004799</v>
      </c>
      <c r="AM18" s="19">
        <f t="shared" si="5"/>
        <v>99.86111128502905</v>
      </c>
      <c r="AN18" s="19">
        <f t="shared" si="5"/>
        <v>99.88635743499118</v>
      </c>
      <c r="AO18" s="19">
        <f t="shared" si="5"/>
        <v>99.88635743499118</v>
      </c>
      <c r="AP18" s="19">
        <f t="shared" si="5"/>
        <v>99.99995743499119</v>
      </c>
    </row>
    <row r="19" spans="1:42" ht="11.25">
      <c r="A19" s="19" t="s">
        <v>30</v>
      </c>
      <c r="B19" s="19">
        <f t="shared" si="0"/>
        <v>0.5768</v>
      </c>
      <c r="C19" s="19">
        <f aca="true" t="shared" si="6" ref="C19:R19">B19+C10</f>
        <v>0.74861708843671</v>
      </c>
      <c r="D19" s="19">
        <f t="shared" si="6"/>
        <v>0.944979475221521</v>
      </c>
      <c r="E19" s="19">
        <f t="shared" si="6"/>
        <v>1.163432630519624</v>
      </c>
      <c r="F19" s="19">
        <f t="shared" si="6"/>
        <v>1.457976210696841</v>
      </c>
      <c r="G19" s="19">
        <f t="shared" si="6"/>
        <v>1.872791752779755</v>
      </c>
      <c r="H19" s="19">
        <f t="shared" si="6"/>
        <v>2.412788316437986</v>
      </c>
      <c r="I19" s="19">
        <f t="shared" si="6"/>
        <v>3.129511028202547</v>
      </c>
      <c r="J19" s="19">
        <f t="shared" si="6"/>
        <v>4.462320728504457</v>
      </c>
      <c r="K19" s="19">
        <f t="shared" si="6"/>
        <v>5.544768385655727</v>
      </c>
      <c r="L19" s="19">
        <f t="shared" si="6"/>
        <v>7.098485771090547</v>
      </c>
      <c r="M19" s="19">
        <f t="shared" si="6"/>
        <v>8.713566402395617</v>
      </c>
      <c r="N19" s="19">
        <f t="shared" si="6"/>
        <v>11.042915215630437</v>
      </c>
      <c r="O19" s="19">
        <f t="shared" si="6"/>
        <v>14.145440926830457</v>
      </c>
      <c r="P19" s="58">
        <f t="shared" si="6"/>
        <v>19.322044348445047</v>
      </c>
      <c r="Q19" s="58">
        <f t="shared" si="6"/>
        <v>21.945936741857086</v>
      </c>
      <c r="R19" s="19">
        <f t="shared" si="6"/>
        <v>24.363648629145075</v>
      </c>
      <c r="S19" s="19">
        <f aca="true" t="shared" si="7" ref="S19:AP19">R19+S10</f>
        <v>27.029268029748884</v>
      </c>
      <c r="T19" s="19">
        <f t="shared" si="7"/>
        <v>30.396882963108403</v>
      </c>
      <c r="U19" s="19">
        <f t="shared" si="7"/>
        <v>34.59412898063374</v>
      </c>
      <c r="V19" s="59">
        <f t="shared" si="7"/>
        <v>41.01026996882745</v>
      </c>
      <c r="W19" s="59">
        <f t="shared" si="7"/>
        <v>46.89868704253698</v>
      </c>
      <c r="X19" s="19">
        <f t="shared" si="7"/>
        <v>54.407093807221194</v>
      </c>
      <c r="Y19" s="19">
        <f t="shared" si="7"/>
        <v>63.000402758891504</v>
      </c>
      <c r="Z19" s="19">
        <f t="shared" si="7"/>
        <v>75.2509611644289</v>
      </c>
      <c r="AA19" s="19">
        <f t="shared" si="7"/>
        <v>94.4232937041309</v>
      </c>
      <c r="AB19" s="19">
        <f t="shared" si="7"/>
        <v>99.27589918755055</v>
      </c>
      <c r="AC19" s="19">
        <f t="shared" si="7"/>
        <v>99.82325934071321</v>
      </c>
      <c r="AD19" s="19">
        <f t="shared" si="7"/>
        <v>99.9410767727841</v>
      </c>
      <c r="AE19" s="19">
        <f t="shared" si="7"/>
        <v>99.97298566063664</v>
      </c>
      <c r="AF19" s="19">
        <f t="shared" si="7"/>
        <v>99.9901673694803</v>
      </c>
      <c r="AG19" s="19">
        <f t="shared" si="7"/>
        <v>99.99507642914992</v>
      </c>
      <c r="AH19" s="19">
        <f t="shared" si="7"/>
        <v>99.99753095898473</v>
      </c>
      <c r="AI19" s="19">
        <f t="shared" si="7"/>
        <v>99.99753095898473</v>
      </c>
      <c r="AJ19" s="19">
        <f t="shared" si="7"/>
        <v>99.99753095898473</v>
      </c>
      <c r="AK19" s="19">
        <f t="shared" si="7"/>
        <v>99.99753095898473</v>
      </c>
      <c r="AL19" s="19">
        <f t="shared" si="7"/>
        <v>100.00123095898472</v>
      </c>
      <c r="AM19" s="19">
        <f t="shared" si="7"/>
        <v>100.00123095898472</v>
      </c>
      <c r="AN19" s="19">
        <f t="shared" si="7"/>
        <v>100.00123095898472</v>
      </c>
      <c r="AO19" s="19">
        <f t="shared" si="7"/>
        <v>100.00123095898472</v>
      </c>
      <c r="AP19" s="19">
        <f t="shared" si="7"/>
        <v>100.00123095898472</v>
      </c>
    </row>
    <row r="20" spans="1:42" ht="11.25">
      <c r="A20" s="19" t="s">
        <v>31</v>
      </c>
      <c r="B20" s="19">
        <f t="shared" si="0"/>
        <v>7.066</v>
      </c>
      <c r="C20" s="19">
        <f aca="true" t="shared" si="8" ref="C20:AP20">B20+C11</f>
        <v>8.243704283294349</v>
      </c>
      <c r="D20" s="19">
        <f t="shared" si="8"/>
        <v>9.590804388158428</v>
      </c>
      <c r="E20" s="19">
        <f t="shared" si="8"/>
        <v>10.760442203758979</v>
      </c>
      <c r="F20" s="19">
        <f t="shared" si="8"/>
        <v>11.95427942244092</v>
      </c>
      <c r="G20" s="19">
        <f t="shared" si="8"/>
        <v>13.535307090425109</v>
      </c>
      <c r="H20" s="19">
        <f t="shared" si="8"/>
        <v>15.301863515366628</v>
      </c>
      <c r="I20" s="19">
        <f t="shared" si="8"/>
        <v>16.9393564572074</v>
      </c>
      <c r="J20" s="19">
        <f t="shared" si="8"/>
        <v>18.85110930063726</v>
      </c>
      <c r="K20" s="19">
        <f t="shared" si="8"/>
        <v>20.585399854803587</v>
      </c>
      <c r="L20" s="58">
        <f t="shared" si="8"/>
        <v>23.07793837218683</v>
      </c>
      <c r="M20" s="19">
        <f t="shared" si="8"/>
        <v>25.39301460030654</v>
      </c>
      <c r="N20" s="19">
        <f t="shared" si="8"/>
        <v>28.32114237315481</v>
      </c>
      <c r="O20" s="19">
        <f t="shared" si="8"/>
        <v>31.36220069371624</v>
      </c>
      <c r="P20" s="19">
        <f t="shared" si="8"/>
        <v>34.951778817455846</v>
      </c>
      <c r="Q20" s="19">
        <f t="shared" si="8"/>
        <v>38.04123594418006</v>
      </c>
      <c r="R20" s="19">
        <f t="shared" si="8"/>
        <v>41.5662823263693</v>
      </c>
      <c r="S20" s="59">
        <f t="shared" si="8"/>
        <v>45.147793982415116</v>
      </c>
      <c r="T20" s="59">
        <f t="shared" si="8"/>
        <v>49.35849011857709</v>
      </c>
      <c r="U20" s="19">
        <f t="shared" si="8"/>
        <v>53.940243768653716</v>
      </c>
      <c r="V20" s="19">
        <f t="shared" si="8"/>
        <v>59.19958070500928</v>
      </c>
      <c r="W20" s="19">
        <f t="shared" si="8"/>
        <v>65.00743744454304</v>
      </c>
      <c r="X20" s="19">
        <f t="shared" si="8"/>
        <v>71.50901040574334</v>
      </c>
      <c r="Y20" s="19">
        <f t="shared" si="8"/>
        <v>77.70405759457935</v>
      </c>
      <c r="Z20" s="19">
        <f t="shared" si="8"/>
        <v>84.72188448818264</v>
      </c>
      <c r="AA20" s="19">
        <f t="shared" si="8"/>
        <v>90.97339695087523</v>
      </c>
      <c r="AB20" s="19">
        <f t="shared" si="8"/>
        <v>94.76463676695977</v>
      </c>
      <c r="AC20" s="19">
        <f t="shared" si="8"/>
        <v>96.72478841655241</v>
      </c>
      <c r="AD20" s="19">
        <f t="shared" si="8"/>
        <v>97.82989449060258</v>
      </c>
      <c r="AE20" s="19">
        <f t="shared" si="8"/>
        <v>98.60427538920709</v>
      </c>
      <c r="AF20" s="19">
        <f t="shared" si="8"/>
        <v>98.95113350004036</v>
      </c>
      <c r="AG20" s="19">
        <f t="shared" si="8"/>
        <v>99.15279519238528</v>
      </c>
      <c r="AH20" s="19">
        <f t="shared" si="8"/>
        <v>99.24152633701705</v>
      </c>
      <c r="AI20" s="19">
        <f t="shared" si="8"/>
        <v>99.28185867548603</v>
      </c>
      <c r="AJ20" s="19">
        <f t="shared" si="8"/>
        <v>99.3705898201178</v>
      </c>
      <c r="AK20" s="19">
        <f t="shared" si="8"/>
        <v>99.44318802936198</v>
      </c>
      <c r="AL20" s="19">
        <f t="shared" si="8"/>
        <v>99.49965330321855</v>
      </c>
      <c r="AM20" s="19">
        <f t="shared" si="8"/>
        <v>99.53191917399374</v>
      </c>
      <c r="AN20" s="19">
        <f t="shared" si="8"/>
        <v>99.61258385093171</v>
      </c>
      <c r="AO20" s="19">
        <f t="shared" si="8"/>
        <v>99.6448497217069</v>
      </c>
      <c r="AP20" s="19">
        <f t="shared" si="8"/>
        <v>99.9997497217069</v>
      </c>
    </row>
    <row r="22" ht="11.25">
      <c r="U22" s="19" t="s">
        <v>25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2016-05-18T09:36:38Z</cp:lastPrinted>
  <dcterms:created xsi:type="dcterms:W3CDTF">2006-02-07T11:06:24Z</dcterms:created>
  <dcterms:modified xsi:type="dcterms:W3CDTF">2016-09-01T12:02:11Z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