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475" windowHeight="5715" activeTab="0"/>
  </bookViews>
  <sheets>
    <sheet name="Notice" sheetId="1" r:id="rId1"/>
    <sheet name="graph1" sheetId="2" r:id="rId2"/>
    <sheet name="graph2" sheetId="3" r:id="rId3"/>
    <sheet name="tab3" sheetId="4" r:id="rId4"/>
    <sheet name="graph4" sheetId="5" r:id="rId5"/>
  </sheets>
  <externalReferences>
    <externalReference r:id="rId8"/>
  </externalReferences>
  <definedNames>
    <definedName name="_xlnm.Print_Area" localSheetId="3">'tab3'!$A$1:$I$20</definedName>
  </definedNames>
  <calcPr fullCalcOnLoad="1"/>
</workbook>
</file>

<file path=xl/sharedStrings.xml><?xml version="1.0" encoding="utf-8"?>
<sst xmlns="http://schemas.openxmlformats.org/spreadsheetml/2006/main" count="68" uniqueCount="48">
  <si>
    <t>Moins de 30 ans</t>
  </si>
  <si>
    <t>40-49 ans</t>
  </si>
  <si>
    <t>Licence</t>
  </si>
  <si>
    <t>Licence professionnelle</t>
  </si>
  <si>
    <t>Autres diplômes et titres inscrits au RNCP</t>
  </si>
  <si>
    <t>DUT-DEUST-DNTS</t>
  </si>
  <si>
    <t>Diplôme d'ingénieur</t>
  </si>
  <si>
    <t>Total</t>
  </si>
  <si>
    <t xml:space="preserve">Répartition des bénéficiaires selon l'âge dans le dispositif </t>
  </si>
  <si>
    <t>http://www.education.gouv.fr/cid57096/reperes-et-references-statistiques.html</t>
  </si>
  <si>
    <t>Doctorat</t>
  </si>
  <si>
    <t>Source :  MENESR-DEPP, Enquête n° 67</t>
  </si>
  <si>
    <t xml:space="preserve">Source : MENESR DEPP, enquête n°67 </t>
  </si>
  <si>
    <t>RERS 8.29 La validation des acquis de l'expérience : enseignement supérieur</t>
  </si>
  <si>
    <t>8.29 La validation des acquis professionnels et de l'expérience : enseignement supérieur</t>
  </si>
  <si>
    <t>Nombre de VAE</t>
  </si>
  <si>
    <t>Ensemble des bénéficiaires</t>
  </si>
  <si>
    <t>30-39 ans</t>
  </si>
  <si>
    <t>50 ans et plus</t>
  </si>
  <si>
    <t>Validations partielles</t>
  </si>
  <si>
    <t>Master</t>
  </si>
  <si>
    <t>Niveau III
(Bac+2 ou équivalent)</t>
  </si>
  <si>
    <t>Niveau IV
(Baccalauréat ou équivalents)</t>
  </si>
  <si>
    <t>Sans diplôme et niveau V
(CAP/BEP ou équivalents)</t>
  </si>
  <si>
    <t>Niveau II
(Bac+3/4 ou équivalent)</t>
  </si>
  <si>
    <t>Niveau I
(Bac+5/8 ou équivalent)</t>
  </si>
  <si>
    <t>► Champ : France métropolitaine + DOM hors Mayotte, toutes les universités et le Cnam.</t>
  </si>
  <si>
    <t>dont diplômes attribués dans leur totalité</t>
  </si>
  <si>
    <t>dont part des diplômes attribués dans leur totalité</t>
  </si>
  <si>
    <t>Effectifs</t>
  </si>
  <si>
    <t>%</t>
  </si>
  <si>
    <t>Validations totales en premier jury</t>
  </si>
  <si>
    <t>Validations partielles en premier jury</t>
  </si>
  <si>
    <t>Ensemble des validations en premier jury</t>
  </si>
  <si>
    <t>Validations totales en post-premier jury</t>
  </si>
  <si>
    <t>Ensemble des validations</t>
  </si>
  <si>
    <t>En premier jury</t>
  </si>
  <si>
    <t>En post-premier jury</t>
  </si>
  <si>
    <t>Validations totales</t>
  </si>
  <si>
    <t>Maîtrise</t>
  </si>
  <si>
    <t>Note : Seules les VAE délivrées en premier jury sont comptabilisées ici.</t>
  </si>
  <si>
    <t>[1] Répartition des bénéficiaires de VAE selon le résultat de la validation entre 2012 et 2014</t>
  </si>
  <si>
    <t>Note : toutes les VAE sont comptabilisées ici (premier jury et post-premier jury).</t>
  </si>
  <si>
    <r>
      <t xml:space="preserve">[3] Répartition des bénéficiaires de VAE selon le diplôme obtenu et l'âge en 2014, </t>
    </r>
    <r>
      <rPr>
        <sz val="9"/>
        <rFont val="Arial"/>
        <family val="2"/>
      </rPr>
      <t>en %.</t>
    </r>
  </si>
  <si>
    <t>Note : seules les VAE délivrées en premier jury sont comptabilisées ici.</t>
  </si>
  <si>
    <r>
      <t xml:space="preserve">[4] Répartition des bénéficiaires de VAE selon le diplôme visé et le diplôme le plus élevé possédé en 2014, </t>
    </r>
    <r>
      <rPr>
        <sz val="9"/>
        <rFont val="Arial"/>
        <family val="2"/>
      </rPr>
      <t>en %.</t>
    </r>
  </si>
  <si>
    <t>[2] Évolution du nombre de validations des acquis de l'expérience (VAE) délivrées en premier jury depuis 2002</t>
  </si>
  <si>
    <t>Note : toutes les universités n'ont pas été en mesure de répondre sur l'âge des candidats dans les différents diplômes. Les résultats établis sur la base des répondants donnent surtout des ordres de grandeur.</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</si>
</sst>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0000"/>
    <numFmt numFmtId="167" formatCode="0.000000"/>
    <numFmt numFmtId="168" formatCode="0.00000"/>
    <numFmt numFmtId="169" formatCode="0.0000"/>
    <numFmt numFmtId="170" formatCode="0.000"/>
    <numFmt numFmtId="171" formatCode="#,##0\ &quot;F&quot;;\-#,##0\ &quot;F&quot;"/>
    <numFmt numFmtId="172" formatCode="#,##0\ &quot;F&quot;;[Red]\-#,##0\ &quot;F&quot;"/>
    <numFmt numFmtId="173" formatCode="#,##0.00\ &quot;F&quot;;\-#,##0.00\ &quot;F&quot;"/>
    <numFmt numFmtId="174" formatCode="#,##0.00\ &quot;F&quot;;[Red]\-#,##0.00\ &quot;F&quot;"/>
    <numFmt numFmtId="175" formatCode="_-* #,##0\ &quot;F&quot;_-;\-* #,##0\ &quot;F&quot;_-;_-* &quot;-&quot;\ &quot;F&quot;_-;_-@_-"/>
    <numFmt numFmtId="176" formatCode="_-* #,##0\ _F_-;\-* #,##0\ _F_-;_-* &quot;-&quot;\ _F_-;_-@_-"/>
    <numFmt numFmtId="177" formatCode="_-* #,##0.00\ &quot;F&quot;_-;\-* #,##0.00\ &quot;F&quot;_-;_-* &quot;-&quot;??\ &quot;F&quot;_-;_-@_-"/>
    <numFmt numFmtId="178" formatCode="_-* #,##0.00\ _F_-;\-* #,##0.00\ _F_-;_-* &quot;-&quot;??\ _F_-;_-@_-"/>
    <numFmt numFmtId="179" formatCode="&quot;Vrai&quot;;&quot;Vrai&quot;;&quot;Faux&quot;"/>
    <numFmt numFmtId="180" formatCode="&quot;Actif&quot;;&quot;Actif&quot;;&quot;Inactif&quot;"/>
    <numFmt numFmtId="181" formatCode="00"/>
    <numFmt numFmtId="182" formatCode="#,##0__"/>
    <numFmt numFmtId="183" formatCode="#,##0___)"/>
    <numFmt numFmtId="184" formatCode="0.0___)"/>
    <numFmt numFmtId="185" formatCode="0.00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
    <numFmt numFmtId="195" formatCode="#,##0.000"/>
    <numFmt numFmtId="196" formatCode="0.00000000"/>
    <numFmt numFmtId="197" formatCode="#,##0.0000"/>
    <numFmt numFmtId="198" formatCode="###,###,##0.0;\-\ ###,###,##0.0;\-"/>
    <numFmt numFmtId="199" formatCode="###\ ###\ ##0.0;\-###\ ###\ ##0.0;\-"/>
    <numFmt numFmtId="200" formatCode="###\ ###\ ###;\-\ ###\ ###\ ###;\-"/>
    <numFmt numFmtId="201" formatCode="###,###,###;\-\ ###,###,###;\-"/>
    <numFmt numFmtId="202" formatCode="0.000%"/>
    <numFmt numFmtId="203" formatCode="0&quot; F&quot;;\ \-0&quot; F&quot;"/>
    <numFmt numFmtId="204" formatCode="&quot; F&quot;#,##0_);\(&quot; F&quot;#,##0\)"/>
    <numFmt numFmtId="205" formatCode="#,##0_)"/>
    <numFmt numFmtId="206" formatCode="#,##0.0_)"/>
    <numFmt numFmtId="207" formatCode="#,#00%"/>
    <numFmt numFmtId="208" formatCode="#,#00"/>
  </numFmts>
  <fonts count="66">
    <font>
      <sz val="10"/>
      <name val="Arial"/>
      <family val="0"/>
    </font>
    <font>
      <sz val="11"/>
      <color indexed="8"/>
      <name val="Calibri"/>
      <family val="2"/>
    </font>
    <font>
      <b/>
      <sz val="10"/>
      <name val="Arial"/>
      <family val="2"/>
    </font>
    <font>
      <sz val="9"/>
      <name val="Arial"/>
      <family val="2"/>
    </font>
    <font>
      <sz val="8"/>
      <name val="Arial"/>
      <family val="2"/>
    </font>
    <font>
      <sz val="12"/>
      <name val="Arial"/>
      <family val="2"/>
    </font>
    <font>
      <u val="single"/>
      <sz val="10"/>
      <color indexed="12"/>
      <name val="Arial"/>
      <family val="2"/>
    </font>
    <font>
      <u val="single"/>
      <sz val="10"/>
      <color indexed="36"/>
      <name val="Arial"/>
      <family val="2"/>
    </font>
    <font>
      <b/>
      <sz val="9"/>
      <name val="Arial"/>
      <family val="2"/>
    </font>
    <font>
      <b/>
      <sz val="11"/>
      <name val="Arial"/>
      <family val="2"/>
    </font>
    <font>
      <b/>
      <sz val="8"/>
      <name val="Arial"/>
      <family val="2"/>
    </font>
    <font>
      <i/>
      <sz val="8"/>
      <name val="Arial"/>
      <family val="2"/>
    </font>
    <font>
      <i/>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8"/>
      <color indexed="9"/>
      <name val="Arial"/>
      <family val="2"/>
    </font>
    <font>
      <sz val="10"/>
      <color indexed="9"/>
      <name val="Arial"/>
      <family val="2"/>
    </font>
    <font>
      <sz val="8"/>
      <color indexed="9"/>
      <name val="Arial"/>
      <family val="2"/>
    </font>
    <font>
      <sz val="11"/>
      <name val="Calibri"/>
      <family val="2"/>
    </font>
    <font>
      <b/>
      <sz val="8"/>
      <color indexed="8"/>
      <name val="Arial"/>
      <family val="0"/>
    </font>
    <font>
      <b/>
      <sz val="10"/>
      <color indexed="8"/>
      <name val="Calibri"/>
      <family val="0"/>
    </font>
    <font>
      <sz val="12"/>
      <color indexed="8"/>
      <name val="Arial"/>
      <family val="0"/>
    </font>
    <font>
      <sz val="9"/>
      <color indexed="8"/>
      <name val="Arial"/>
      <family val="0"/>
    </font>
    <font>
      <sz val="6.2"/>
      <color indexed="8"/>
      <name val="Arial"/>
      <family val="0"/>
    </font>
    <font>
      <sz val="1.5"/>
      <color indexed="8"/>
      <name val="Arial"/>
      <family val="0"/>
    </font>
    <font>
      <sz val="1"/>
      <color indexed="8"/>
      <name val="Arial"/>
      <family val="0"/>
    </font>
    <font>
      <sz val="10"/>
      <color indexed="8"/>
      <name val="Calibri"/>
      <family val="0"/>
    </font>
    <font>
      <sz val="8.45"/>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0"/>
      <name val="Arial"/>
      <family val="2"/>
    </font>
    <font>
      <sz val="10"/>
      <color theme="0"/>
      <name val="Arial"/>
      <family val="2"/>
    </font>
    <font>
      <sz val="8"/>
      <color theme="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medium">
        <color rgb="FF0000FF"/>
      </bottom>
    </border>
    <border>
      <left>
        <color indexed="63"/>
      </left>
      <right style="thin">
        <color theme="0"/>
      </right>
      <top>
        <color indexed="63"/>
      </top>
      <bottom>
        <color indexed="63"/>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color indexed="63"/>
      </left>
      <right style="thin">
        <color theme="0"/>
      </right>
      <top>
        <color indexed="63"/>
      </top>
      <bottom style="medium">
        <color rgb="FF0000FF"/>
      </bottom>
    </border>
    <border>
      <left style="thin">
        <color theme="0"/>
      </left>
      <right>
        <color indexed="63"/>
      </right>
      <top>
        <color indexed="63"/>
      </top>
      <bottom>
        <color indexed="63"/>
      </bottom>
    </border>
    <border>
      <left style="thin">
        <color theme="0"/>
      </left>
      <right>
        <color indexed="63"/>
      </right>
      <top>
        <color indexed="63"/>
      </top>
      <bottom style="thin">
        <color theme="0"/>
      </bottom>
    </border>
    <border>
      <left style="thin">
        <color theme="0"/>
      </left>
      <right>
        <color indexed="63"/>
      </right>
      <top>
        <color indexed="63"/>
      </top>
      <bottom style="medium">
        <color rgb="FF0000FF"/>
      </bottom>
    </border>
    <border>
      <left>
        <color indexed="63"/>
      </left>
      <right style="thin">
        <color theme="0"/>
      </right>
      <top style="thin">
        <color theme="0"/>
      </top>
      <bottom>
        <color indexed="63"/>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0" borderId="2" applyNumberFormat="0" applyFill="0" applyAlignment="0" applyProtection="0"/>
    <xf numFmtId="0" fontId="0" fillId="26" borderId="3" applyNumberFormat="0" applyFont="0" applyAlignment="0" applyProtection="0"/>
    <xf numFmtId="0" fontId="49" fillId="27" borderId="1" applyNumberFormat="0" applyAlignment="0" applyProtection="0"/>
    <xf numFmtId="0" fontId="50" fillId="28"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9" borderId="0" applyNumberFormat="0" applyBorder="0" applyAlignment="0" applyProtection="0"/>
    <xf numFmtId="0" fontId="0" fillId="0" borderId="0">
      <alignment/>
      <protection/>
    </xf>
    <xf numFmtId="0" fontId="44" fillId="0" borderId="0">
      <alignment/>
      <protection/>
    </xf>
    <xf numFmtId="9" fontId="0" fillId="0" borderId="0" applyFont="0" applyFill="0" applyBorder="0" applyAlignment="0" applyProtection="0"/>
    <xf numFmtId="9" fontId="0" fillId="0" borderId="0" applyFont="0" applyFill="0" applyBorder="0" applyAlignment="0" applyProtection="0"/>
    <xf numFmtId="0" fontId="53" fillId="30" borderId="0" applyNumberFormat="0" applyBorder="0" applyAlignment="0" applyProtection="0"/>
    <xf numFmtId="0" fontId="54" fillId="25"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1" borderId="9" applyNumberFormat="0" applyAlignment="0" applyProtection="0"/>
  </cellStyleXfs>
  <cellXfs count="78">
    <xf numFmtId="0" fontId="0" fillId="0" borderId="0" xfId="0" applyAlignment="1">
      <alignment/>
    </xf>
    <xf numFmtId="0" fontId="4" fillId="0" borderId="0" xfId="0" applyFont="1" applyAlignment="1">
      <alignment/>
    </xf>
    <xf numFmtId="0" fontId="10" fillId="0" borderId="0" xfId="0" applyFont="1" applyAlignment="1">
      <alignment/>
    </xf>
    <xf numFmtId="0" fontId="4" fillId="0" borderId="0" xfId="54" applyFont="1" applyFill="1" applyBorder="1" applyAlignment="1">
      <alignment vertical="center"/>
      <protection/>
    </xf>
    <xf numFmtId="0" fontId="0" fillId="0" borderId="0" xfId="54" applyFont="1" applyFill="1" applyBorder="1" applyAlignment="1">
      <alignment vertical="center"/>
      <protection/>
    </xf>
    <xf numFmtId="0" fontId="11" fillId="0" borderId="0" xfId="54" applyFont="1" applyFill="1" applyBorder="1" applyAlignment="1">
      <alignment vertical="center"/>
      <protection/>
    </xf>
    <xf numFmtId="0" fontId="9" fillId="0" borderId="0" xfId="54" applyFont="1">
      <alignment/>
      <protection/>
    </xf>
    <xf numFmtId="0" fontId="0" fillId="0" borderId="0" xfId="54">
      <alignment/>
      <protection/>
    </xf>
    <xf numFmtId="0" fontId="4" fillId="0" borderId="0" xfId="54" applyFont="1">
      <alignment/>
      <protection/>
    </xf>
    <xf numFmtId="0" fontId="0" fillId="0" borderId="10" xfId="54" applyFill="1" applyBorder="1">
      <alignment/>
      <protection/>
    </xf>
    <xf numFmtId="0" fontId="2" fillId="0" borderId="10" xfId="54" applyFont="1" applyFill="1" applyBorder="1">
      <alignment/>
      <protection/>
    </xf>
    <xf numFmtId="0" fontId="12" fillId="0" borderId="10" xfId="54" applyFont="1" applyFill="1" applyBorder="1">
      <alignment/>
      <protection/>
    </xf>
    <xf numFmtId="165" fontId="12" fillId="0" borderId="10" xfId="54" applyNumberFormat="1" applyFont="1" applyFill="1" applyBorder="1">
      <alignment/>
      <protection/>
    </xf>
    <xf numFmtId="165" fontId="12" fillId="0" borderId="10" xfId="57" applyNumberFormat="1" applyFont="1" applyFill="1" applyBorder="1" applyAlignment="1">
      <alignment/>
    </xf>
    <xf numFmtId="0" fontId="62" fillId="0" borderId="0" xfId="55" applyFont="1" applyBorder="1">
      <alignment/>
      <protection/>
    </xf>
    <xf numFmtId="0" fontId="62" fillId="0" borderId="0" xfId="55" applyFont="1" applyBorder="1" applyAlignment="1">
      <alignment horizontal="left"/>
      <protection/>
    </xf>
    <xf numFmtId="0" fontId="4" fillId="0" borderId="0" xfId="54" applyFont="1" applyFill="1" applyBorder="1" applyAlignment="1">
      <alignment horizontal="left" vertical="center"/>
      <protection/>
    </xf>
    <xf numFmtId="0" fontId="4" fillId="0" borderId="10" xfId="55" applyFont="1" applyBorder="1" applyAlignment="1">
      <alignment horizontal="left"/>
      <protection/>
    </xf>
    <xf numFmtId="0" fontId="10" fillId="0" borderId="10" xfId="57" applyNumberFormat="1" applyFont="1" applyFill="1" applyBorder="1" applyAlignment="1">
      <alignment horizontal="center" vertical="center"/>
    </xf>
    <xf numFmtId="0" fontId="4" fillId="0" borderId="10" xfId="55" applyFont="1" applyBorder="1" applyAlignment="1">
      <alignment horizontal="center"/>
      <protection/>
    </xf>
    <xf numFmtId="3" fontId="4" fillId="0" borderId="10" xfId="55" applyNumberFormat="1" applyFont="1" applyBorder="1" applyAlignment="1">
      <alignment horizontal="center"/>
      <protection/>
    </xf>
    <xf numFmtId="165" fontId="4" fillId="0" borderId="10" xfId="55" applyNumberFormat="1" applyFont="1" applyBorder="1" applyAlignment="1">
      <alignment horizontal="center"/>
      <protection/>
    </xf>
    <xf numFmtId="0" fontId="10" fillId="0" borderId="10" xfId="55" applyFont="1" applyFill="1" applyBorder="1" applyAlignment="1">
      <alignment horizontal="left"/>
      <protection/>
    </xf>
    <xf numFmtId="3" fontId="10" fillId="0" borderId="10" xfId="55" applyNumberFormat="1" applyFont="1" applyFill="1" applyBorder="1" applyAlignment="1">
      <alignment horizontal="center"/>
      <protection/>
    </xf>
    <xf numFmtId="165" fontId="10" fillId="0" borderId="10" xfId="55" applyNumberFormat="1" applyFont="1" applyBorder="1" applyAlignment="1">
      <alignment horizontal="center"/>
      <protection/>
    </xf>
    <xf numFmtId="0" fontId="2" fillId="0" borderId="0" xfId="54" applyFont="1">
      <alignment/>
      <protection/>
    </xf>
    <xf numFmtId="0" fontId="0" fillId="0" borderId="0" xfId="54" applyFont="1">
      <alignment/>
      <protection/>
    </xf>
    <xf numFmtId="0" fontId="10" fillId="0" borderId="10" xfId="54"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4" fillId="0" borderId="0" xfId="54" applyFont="1" applyFill="1" applyBorder="1">
      <alignment/>
      <protection/>
    </xf>
    <xf numFmtId="0" fontId="3" fillId="0" borderId="0" xfId="54" applyFont="1">
      <alignment/>
      <protection/>
    </xf>
    <xf numFmtId="0" fontId="5" fillId="0" borderId="0" xfId="54" applyFont="1">
      <alignment/>
      <protection/>
    </xf>
    <xf numFmtId="165" fontId="4" fillId="0" borderId="0" xfId="57" applyNumberFormat="1" applyFont="1" applyFill="1" applyBorder="1" applyAlignment="1">
      <alignment horizontal="right" vertical="center"/>
    </xf>
    <xf numFmtId="165" fontId="4" fillId="0" borderId="11" xfId="57" applyNumberFormat="1" applyFont="1" applyFill="1" applyBorder="1" applyAlignment="1">
      <alignment vertical="center"/>
    </xf>
    <xf numFmtId="0" fontId="0" fillId="0" borderId="11" xfId="54" applyBorder="1">
      <alignment/>
      <protection/>
    </xf>
    <xf numFmtId="165" fontId="4" fillId="0" borderId="12" xfId="57" applyNumberFormat="1" applyFont="1" applyFill="1" applyBorder="1" applyAlignment="1">
      <alignment horizontal="right" vertical="center"/>
    </xf>
    <xf numFmtId="165" fontId="63" fillId="32" borderId="13" xfId="57" applyNumberFormat="1" applyFont="1" applyFill="1" applyBorder="1" applyAlignment="1">
      <alignment horizontal="right"/>
    </xf>
    <xf numFmtId="165" fontId="63" fillId="32" borderId="14" xfId="57" applyNumberFormat="1" applyFont="1" applyFill="1" applyBorder="1" applyAlignment="1">
      <alignment horizontal="right"/>
    </xf>
    <xf numFmtId="0" fontId="64" fillId="32" borderId="15" xfId="54" applyFont="1" applyFill="1" applyBorder="1">
      <alignment/>
      <protection/>
    </xf>
    <xf numFmtId="0" fontId="65" fillId="32" borderId="16" xfId="54" applyFont="1" applyFill="1" applyBorder="1">
      <alignment/>
      <protection/>
    </xf>
    <xf numFmtId="0" fontId="4" fillId="0" borderId="16" xfId="54" applyFont="1" applyFill="1" applyBorder="1">
      <alignment/>
      <protection/>
    </xf>
    <xf numFmtId="0" fontId="4" fillId="0" borderId="16" xfId="54" applyFont="1" applyFill="1" applyBorder="1" applyAlignment="1">
      <alignment wrapText="1"/>
      <protection/>
    </xf>
    <xf numFmtId="0" fontId="63" fillId="32" borderId="17" xfId="54" applyFont="1" applyFill="1" applyBorder="1">
      <alignment/>
      <protection/>
    </xf>
    <xf numFmtId="0" fontId="4" fillId="0" borderId="18" xfId="54" applyFont="1" applyBorder="1" applyAlignment="1">
      <alignment wrapText="1"/>
      <protection/>
    </xf>
    <xf numFmtId="165" fontId="4" fillId="0" borderId="19" xfId="57" applyNumberFormat="1" applyFont="1" applyFill="1" applyBorder="1" applyAlignment="1">
      <alignment horizontal="right" vertical="center"/>
    </xf>
    <xf numFmtId="165" fontId="63" fillId="32" borderId="20" xfId="57" applyNumberFormat="1" applyFont="1" applyFill="1" applyBorder="1" applyAlignment="1">
      <alignment horizontal="right"/>
    </xf>
    <xf numFmtId="165" fontId="4" fillId="0" borderId="21" xfId="57" applyNumberFormat="1" applyFont="1" applyFill="1" applyBorder="1" applyAlignment="1">
      <alignment vertical="center"/>
    </xf>
    <xf numFmtId="165" fontId="4" fillId="0" borderId="18" xfId="57" applyNumberFormat="1" applyFont="1" applyFill="1" applyBorder="1" applyAlignment="1">
      <alignment vertical="center"/>
    </xf>
    <xf numFmtId="165" fontId="10" fillId="0" borderId="12" xfId="57" applyNumberFormat="1" applyFont="1" applyFill="1" applyBorder="1" applyAlignment="1">
      <alignment horizontal="right" vertical="center"/>
    </xf>
    <xf numFmtId="165" fontId="63" fillId="32" borderId="14" xfId="54" applyNumberFormat="1" applyFont="1" applyFill="1" applyBorder="1" applyAlignment="1">
      <alignment horizontal="right"/>
      <protection/>
    </xf>
    <xf numFmtId="0" fontId="4" fillId="0" borderId="10" xfId="54" applyFont="1" applyFill="1" applyBorder="1" applyAlignment="1">
      <alignment vertical="center"/>
      <protection/>
    </xf>
    <xf numFmtId="0" fontId="4" fillId="0" borderId="10" xfId="54" applyFont="1" applyFill="1" applyBorder="1" applyAlignment="1">
      <alignment horizontal="center" wrapText="1"/>
      <protection/>
    </xf>
    <xf numFmtId="165" fontId="4" fillId="0" borderId="10" xfId="57" applyNumberFormat="1" applyFont="1" applyFill="1" applyBorder="1" applyAlignment="1">
      <alignment horizontal="center" vertical="center"/>
    </xf>
    <xf numFmtId="165" fontId="4" fillId="0" borderId="10" xfId="54" applyNumberFormat="1" applyFont="1" applyFill="1" applyBorder="1" applyAlignment="1">
      <alignment horizontal="center" vertical="center"/>
      <protection/>
    </xf>
    <xf numFmtId="1" fontId="62" fillId="0" borderId="0" xfId="55" applyNumberFormat="1" applyFont="1" applyBorder="1">
      <alignment/>
      <protection/>
    </xf>
    <xf numFmtId="0" fontId="10" fillId="0" borderId="0" xfId="54" applyFont="1">
      <alignment/>
      <protection/>
    </xf>
    <xf numFmtId="0" fontId="44" fillId="0" borderId="0" xfId="55">
      <alignment/>
      <protection/>
    </xf>
    <xf numFmtId="0" fontId="51" fillId="33" borderId="0" xfId="47" applyFill="1" applyBorder="1" applyAlignment="1">
      <alignment/>
    </xf>
    <xf numFmtId="0" fontId="63" fillId="32" borderId="19" xfId="54" applyFont="1" applyFill="1" applyBorder="1" applyAlignment="1">
      <alignment horizontal="right" vertical="top" wrapText="1"/>
      <protection/>
    </xf>
    <xf numFmtId="0" fontId="63" fillId="32" borderId="0" xfId="54" applyFont="1" applyFill="1" applyBorder="1" applyAlignment="1">
      <alignment horizontal="right" vertical="top" wrapText="1"/>
      <protection/>
    </xf>
    <xf numFmtId="0" fontId="63" fillId="32" borderId="22" xfId="54" applyFont="1" applyFill="1" applyBorder="1" applyAlignment="1">
      <alignment horizontal="right" vertical="top" wrapText="1"/>
      <protection/>
    </xf>
    <xf numFmtId="0" fontId="63" fillId="32" borderId="12" xfId="54" applyFont="1" applyFill="1" applyBorder="1" applyAlignment="1">
      <alignment horizontal="right" vertical="top" wrapText="1"/>
      <protection/>
    </xf>
    <xf numFmtId="0" fontId="63" fillId="32" borderId="23" xfId="54" applyFont="1" applyFill="1" applyBorder="1" applyAlignment="1">
      <alignment horizontal="center" vertical="top" wrapText="1"/>
      <protection/>
    </xf>
    <xf numFmtId="0" fontId="4" fillId="0" borderId="10" xfId="55" applyFont="1" applyBorder="1" applyAlignment="1">
      <alignment horizontal="left"/>
      <protection/>
    </xf>
    <xf numFmtId="0" fontId="34" fillId="0" borderId="10" xfId="55" applyFont="1" applyBorder="1" applyAlignment="1">
      <alignment horizontal="left"/>
      <protection/>
    </xf>
    <xf numFmtId="0" fontId="10" fillId="0" borderId="10" xfId="57" applyNumberFormat="1" applyFont="1" applyFill="1" applyBorder="1" applyAlignment="1">
      <alignment horizontal="center" vertical="center"/>
    </xf>
    <xf numFmtId="0" fontId="10" fillId="0" borderId="10" xfId="55" applyFont="1" applyFill="1" applyBorder="1" applyAlignment="1">
      <alignment horizontal="center"/>
      <protection/>
    </xf>
    <xf numFmtId="0" fontId="10" fillId="0" borderId="10" xfId="55" applyFont="1" applyBorder="1" applyAlignment="1">
      <alignment horizontal="center"/>
      <protection/>
    </xf>
    <xf numFmtId="0" fontId="8" fillId="0" borderId="0" xfId="55" applyFont="1" applyBorder="1" applyAlignment="1">
      <alignment horizontal="left"/>
      <protection/>
    </xf>
    <xf numFmtId="0" fontId="10" fillId="0" borderId="0" xfId="0" applyFont="1" applyAlignment="1">
      <alignment horizontal="left"/>
    </xf>
    <xf numFmtId="0" fontId="62" fillId="0" borderId="0" xfId="55" applyFont="1" applyBorder="1" applyAlignment="1">
      <alignment horizontal="left"/>
      <protection/>
    </xf>
    <xf numFmtId="0" fontId="8" fillId="0" borderId="0" xfId="54" applyFont="1" applyAlignment="1">
      <alignment horizontal="left"/>
      <protection/>
    </xf>
    <xf numFmtId="0" fontId="8" fillId="0" borderId="0" xfId="54" applyFont="1" applyAlignment="1">
      <alignment horizontal="left" vertical="center" wrapText="1"/>
      <protection/>
    </xf>
    <xf numFmtId="0" fontId="63" fillId="32" borderId="24" xfId="54" applyFont="1" applyFill="1" applyBorder="1" applyAlignment="1">
      <alignment horizontal="center" vertical="top"/>
      <protection/>
    </xf>
    <xf numFmtId="0" fontId="63" fillId="32" borderId="25" xfId="54" applyFont="1" applyFill="1" applyBorder="1" applyAlignment="1">
      <alignment horizontal="center" vertical="top"/>
      <protection/>
    </xf>
    <xf numFmtId="0" fontId="63" fillId="32" borderId="26" xfId="54" applyFont="1" applyFill="1" applyBorder="1" applyAlignment="1">
      <alignment horizontal="center" vertical="top"/>
      <protection/>
    </xf>
    <xf numFmtId="0" fontId="4" fillId="0" borderId="0" xfId="54" applyFont="1" applyAlignment="1">
      <alignment horizontal="left" vertical="center" wrapText="1"/>
      <protection/>
    </xf>
    <xf numFmtId="0" fontId="4" fillId="0" borderId="0" xfId="54" applyFont="1" applyAlignment="1">
      <alignment horizontal="left"/>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Followed Hyperlink" xfId="48"/>
    <cellStyle name="Comma" xfId="49"/>
    <cellStyle name="Comma [0]" xfId="50"/>
    <cellStyle name="Currency" xfId="51"/>
    <cellStyle name="Currency [0]" xfId="52"/>
    <cellStyle name="Neutre" xfId="53"/>
    <cellStyle name="Normal 2" xfId="54"/>
    <cellStyle name="Normal 3" xfId="55"/>
    <cellStyle name="Percent" xfId="56"/>
    <cellStyle name="Pourcentage 2"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39"/>
          <c:w val="0.86275"/>
          <c:h val="0.98325"/>
        </c:manualLayout>
      </c:layout>
      <c:lineChart>
        <c:grouping val="standard"/>
        <c:varyColors val="0"/>
        <c:ser>
          <c:idx val="0"/>
          <c:order val="0"/>
          <c:tx>
            <c:strRef>
              <c:f>'[1]Figure 2'!$A$4</c:f>
              <c:strCache>
                <c:ptCount val="1"/>
                <c:pt idx="0">
                  <c:v>Validations totales en premier jury</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Validations totales en premier jury</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('[1]Figure 2'!$B$2,'[1]Figure 2'!$D$2,'[1]Figure 2'!$F$2)</c:f>
              <c:numCache>
                <c:ptCount val="3"/>
                <c:pt idx="0">
                  <c:v>2012</c:v>
                </c:pt>
                <c:pt idx="1">
                  <c:v>2013</c:v>
                </c:pt>
                <c:pt idx="2">
                  <c:v>2014</c:v>
                </c:pt>
              </c:numCache>
            </c:numRef>
          </c:cat>
          <c:val>
            <c:numRef>
              <c:f>('[1]Figure 2'!$B$4,'[1]Figure 2'!$D$4,'[1]Figure 2'!$F$4)</c:f>
              <c:numCache>
                <c:ptCount val="3"/>
                <c:pt idx="0">
                  <c:v>2377</c:v>
                </c:pt>
                <c:pt idx="1">
                  <c:v>2544</c:v>
                </c:pt>
                <c:pt idx="2">
                  <c:v>2591</c:v>
                </c:pt>
              </c:numCache>
            </c:numRef>
          </c:val>
          <c:smooth val="0"/>
        </c:ser>
        <c:ser>
          <c:idx val="1"/>
          <c:order val="1"/>
          <c:tx>
            <c:strRef>
              <c:f>'[1]Figure 2'!$A$5</c:f>
              <c:strCache>
                <c:ptCount val="1"/>
                <c:pt idx="0">
                  <c:v>Validations partielles en premier jury</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Validations partielles en premier jury</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('[1]Figure 2'!$B$2,'[1]Figure 2'!$D$2,'[1]Figure 2'!$F$2)</c:f>
              <c:numCache>
                <c:ptCount val="3"/>
                <c:pt idx="0">
                  <c:v>2012</c:v>
                </c:pt>
                <c:pt idx="1">
                  <c:v>2013</c:v>
                </c:pt>
                <c:pt idx="2">
                  <c:v>2014</c:v>
                </c:pt>
              </c:numCache>
            </c:numRef>
          </c:cat>
          <c:val>
            <c:numRef>
              <c:f>('[1]Figure 2'!$B$5,'[1]Figure 2'!$D$5,'[1]Figure 2'!$F$5)</c:f>
              <c:numCache>
                <c:ptCount val="3"/>
                <c:pt idx="0">
                  <c:v>1645</c:v>
                </c:pt>
                <c:pt idx="1">
                  <c:v>1381</c:v>
                </c:pt>
                <c:pt idx="2">
                  <c:v>1191</c:v>
                </c:pt>
              </c:numCache>
            </c:numRef>
          </c:val>
          <c:smooth val="0"/>
        </c:ser>
        <c:ser>
          <c:idx val="2"/>
          <c:order val="2"/>
          <c:tx>
            <c:strRef>
              <c:f>'[1]Figure 2'!$A$7</c:f>
              <c:strCache>
                <c:ptCount val="1"/>
                <c:pt idx="0">
                  <c:v>Validations totales en post-premier jury</c:v>
                </c:pt>
              </c:strCache>
            </c:strRef>
          </c:tx>
          <c:spPr>
            <a:ln w="38100">
              <a:solidFill>
                <a:srgbClr val="808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800" b="1" i="0" u="none" baseline="0">
                        <a:solidFill>
                          <a:srgbClr val="000000"/>
                        </a:solidFill>
                        <a:latin typeface="Arial"/>
                        <a:ea typeface="Arial"/>
                        <a:cs typeface="Arial"/>
                      </a:rPr>
                      <a:t>Validations totales en post premier jury</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('[1]Figure 2'!$B$2,'[1]Figure 2'!$D$2,'[1]Figure 2'!$F$2)</c:f>
              <c:numCache>
                <c:ptCount val="3"/>
                <c:pt idx="0">
                  <c:v>2012</c:v>
                </c:pt>
                <c:pt idx="1">
                  <c:v>2013</c:v>
                </c:pt>
                <c:pt idx="2">
                  <c:v>2014</c:v>
                </c:pt>
              </c:numCache>
            </c:numRef>
          </c:cat>
          <c:val>
            <c:numRef>
              <c:f>('[1]Figure 2'!$B$7,'[1]Figure 2'!$D$7,'[1]Figure 2'!$F$7)</c:f>
              <c:numCache>
                <c:ptCount val="3"/>
                <c:pt idx="0">
                  <c:v>645</c:v>
                </c:pt>
                <c:pt idx="1">
                  <c:v>548</c:v>
                </c:pt>
                <c:pt idx="2">
                  <c:v>485</c:v>
                </c:pt>
              </c:numCache>
            </c:numRef>
          </c:val>
          <c:smooth val="0"/>
        </c:ser>
        <c:ser>
          <c:idx val="3"/>
          <c:order val="3"/>
          <c:tx>
            <c:strRef>
              <c:f>'[1]Figure 2'!$A$6</c:f>
              <c:strCache>
                <c:ptCount val="1"/>
                <c:pt idx="0">
                  <c:v>Ensemble des validations en premier jury</c:v>
                </c:pt>
              </c:strCache>
            </c:strRef>
          </c:tx>
          <c:spPr>
            <a:ln w="381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800" b="1" i="0" u="none" baseline="0">
                        <a:solidFill>
                          <a:srgbClr val="000000"/>
                        </a:solidFill>
                        <a:latin typeface="Arial"/>
                        <a:ea typeface="Arial"/>
                        <a:cs typeface="Arial"/>
                      </a:rPr>
                      <a:t>Ensemble des validations en premier jury</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('[1]Figure 2'!$B$2,'[1]Figure 2'!$D$2,'[1]Figure 2'!$F$2)</c:f>
              <c:numCache>
                <c:ptCount val="3"/>
                <c:pt idx="0">
                  <c:v>2012</c:v>
                </c:pt>
                <c:pt idx="1">
                  <c:v>2013</c:v>
                </c:pt>
                <c:pt idx="2">
                  <c:v>2014</c:v>
                </c:pt>
              </c:numCache>
            </c:numRef>
          </c:cat>
          <c:val>
            <c:numRef>
              <c:f>('[1]Figure 2'!$B$6,'[1]Figure 2'!$D$6,'[1]Figure 2'!$F$6)</c:f>
              <c:numCache>
                <c:ptCount val="3"/>
                <c:pt idx="0">
                  <c:v>4022</c:v>
                </c:pt>
                <c:pt idx="1">
                  <c:v>3925</c:v>
                </c:pt>
                <c:pt idx="2">
                  <c:v>3782</c:v>
                </c:pt>
              </c:numCache>
            </c:numRef>
          </c:val>
          <c:smooth val="0"/>
        </c:ser>
        <c:ser>
          <c:idx val="4"/>
          <c:order val="4"/>
          <c:tx>
            <c:strRef>
              <c:f>'[1]Figure 2'!$A$8</c:f>
              <c:strCache>
                <c:ptCount val="1"/>
                <c:pt idx="0">
                  <c:v>Ensemble des validations</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('[1]Figure 2'!$B$2,'[1]Figure 2'!$D$2,'[1]Figure 2'!$F$2)</c:f>
              <c:numCache>
                <c:ptCount val="3"/>
                <c:pt idx="0">
                  <c:v>2012</c:v>
                </c:pt>
                <c:pt idx="1">
                  <c:v>2013</c:v>
                </c:pt>
                <c:pt idx="2">
                  <c:v>2014</c:v>
                </c:pt>
              </c:numCache>
            </c:numRef>
          </c:cat>
          <c:val>
            <c:numRef>
              <c:f>('[1]Figure 2'!$B$8,'[1]Figure 2'!$D$8,'[1]Figure 2'!$F$8)</c:f>
              <c:numCache>
                <c:ptCount val="3"/>
                <c:pt idx="0">
                  <c:v>4667</c:v>
                </c:pt>
                <c:pt idx="1">
                  <c:v>4473</c:v>
                </c:pt>
                <c:pt idx="2">
                  <c:v>4267</c:v>
                </c:pt>
              </c:numCache>
            </c:numRef>
          </c:val>
          <c:smooth val="0"/>
        </c:ser>
        <c:marker val="1"/>
        <c:axId val="26638112"/>
        <c:axId val="38416417"/>
      </c:lineChart>
      <c:catAx>
        <c:axId val="26638112"/>
        <c:scaling>
          <c:orientation val="minMax"/>
        </c:scaling>
        <c:axPos val="b"/>
        <c:delete val="0"/>
        <c:numFmt formatCode="General" sourceLinked="1"/>
        <c:majorTickMark val="none"/>
        <c:minorTickMark val="none"/>
        <c:tickLblPos val="nextTo"/>
        <c:spPr>
          <a:ln w="3175">
            <a:solidFill>
              <a:srgbClr val="808080"/>
            </a:solidFill>
          </a:ln>
        </c:spPr>
        <c:crossAx val="38416417"/>
        <c:crosses val="autoZero"/>
        <c:auto val="1"/>
        <c:lblOffset val="100"/>
        <c:tickLblSkip val="1"/>
        <c:noMultiLvlLbl val="0"/>
      </c:catAx>
      <c:valAx>
        <c:axId val="38416417"/>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Nombre  de VAE</a:t>
                </a:r>
              </a:p>
            </c:rich>
          </c:tx>
          <c:layout>
            <c:manualLayout>
              <c:xMode val="factor"/>
              <c:yMode val="factor"/>
              <c:x val="0.08825"/>
              <c:y val="0.141"/>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26638112"/>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tx>
            <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marker val="1"/>
        <c:axId val="10203434"/>
        <c:axId val="24722043"/>
      </c:lineChart>
      <c:catAx>
        <c:axId val="1020343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722043"/>
        <c:crosses val="autoZero"/>
        <c:auto val="1"/>
        <c:lblOffset val="100"/>
        <c:tickLblSkip val="1"/>
        <c:noMultiLvlLbl val="0"/>
      </c:catAx>
      <c:valAx>
        <c:axId val="247220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20343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9"/>
              <c:pt idx="0">
                <c:v>2002</c:v>
              </c:pt>
              <c:pt idx="1">
                <c:v>2003</c:v>
              </c:pt>
              <c:pt idx="2">
                <c:v>2004</c:v>
              </c:pt>
              <c:pt idx="3">
                <c:v>2005</c:v>
              </c:pt>
              <c:pt idx="4">
                <c:v>2006</c:v>
              </c:pt>
              <c:pt idx="5">
                <c:v>2007</c:v>
              </c:pt>
              <c:pt idx="6">
                <c:v>2008</c:v>
              </c:pt>
              <c:pt idx="7">
                <c:v>2009</c:v>
              </c:pt>
              <c:pt idx="8">
                <c:v>2010</c:v>
              </c:pt>
            </c:numLit>
          </c:cat>
          <c:val>
            <c:numLit>
              <c:ptCount val="9"/>
              <c:pt idx="0">
                <c:v>1140</c:v>
              </c:pt>
              <c:pt idx="1">
                <c:v>2780</c:v>
              </c:pt>
              <c:pt idx="2">
                <c:v>3165</c:v>
              </c:pt>
              <c:pt idx="3">
                <c:v>3838</c:v>
              </c:pt>
              <c:pt idx="4">
                <c:v>3705</c:v>
              </c:pt>
              <c:pt idx="5">
                <c:v>4199</c:v>
              </c:pt>
              <c:pt idx="6">
                <c:v>4081</c:v>
              </c:pt>
              <c:pt idx="7">
                <c:v>4055</c:v>
              </c:pt>
              <c:pt idx="8">
                <c:v>4064</c:v>
              </c:pt>
            </c:numLit>
          </c:val>
          <c:smooth val="0"/>
        </c:ser>
        <c:ser>
          <c:idx val="1"/>
          <c:order val="1"/>
          <c:tx>
            <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0"/>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txPr>
                <a:bodyPr vert="horz" rot="0" anchor="ctr"/>
                <a:lstStyle/>
                <a:p>
                  <a:pPr algn="ctr">
                    <a:defRPr lang="en-US" cap="none" sz="1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9"/>
              <c:pt idx="0">
                <c:v>2002</c:v>
              </c:pt>
              <c:pt idx="1">
                <c:v>2003</c:v>
              </c:pt>
              <c:pt idx="2">
                <c:v>2004</c:v>
              </c:pt>
              <c:pt idx="3">
                <c:v>2005</c:v>
              </c:pt>
              <c:pt idx="4">
                <c:v>2006</c:v>
              </c:pt>
              <c:pt idx="5">
                <c:v>2007</c:v>
              </c:pt>
              <c:pt idx="6">
                <c:v>2008</c:v>
              </c:pt>
              <c:pt idx="7">
                <c:v>2009</c:v>
              </c:pt>
              <c:pt idx="8">
                <c:v>2010</c:v>
              </c:pt>
            </c:numLit>
          </c:cat>
          <c:val>
            <c:numLit>
              <c:ptCount val="9"/>
              <c:pt idx="0">
                <c:v>195</c:v>
              </c:pt>
              <c:pt idx="1">
                <c:v>827</c:v>
              </c:pt>
              <c:pt idx="2">
                <c:v>1282</c:v>
              </c:pt>
              <c:pt idx="3">
                <c:v>1655</c:v>
              </c:pt>
              <c:pt idx="4">
                <c:v>1842</c:v>
              </c:pt>
              <c:pt idx="5">
                <c:v>2154</c:v>
              </c:pt>
              <c:pt idx="6">
                <c:v>2016</c:v>
              </c:pt>
              <c:pt idx="7">
                <c:v>2154</c:v>
              </c:pt>
              <c:pt idx="8">
                <c:v>2225</c:v>
              </c:pt>
            </c:numLit>
          </c:val>
          <c:smooth val="0"/>
        </c:ser>
        <c:marker val="1"/>
        <c:axId val="21171796"/>
        <c:axId val="56328437"/>
      </c:lineChart>
      <c:catAx>
        <c:axId val="2117179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6328437"/>
        <c:crosses val="autoZero"/>
        <c:auto val="1"/>
        <c:lblOffset val="100"/>
        <c:tickLblSkip val="6"/>
        <c:noMultiLvlLbl val="0"/>
      </c:catAx>
      <c:valAx>
        <c:axId val="5632843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1171796"/>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5"/>
          <c:y val="0.10475"/>
          <c:w val="0.762"/>
          <c:h val="0.846"/>
        </c:manualLayout>
      </c:layout>
      <c:lineChart>
        <c:grouping val="standard"/>
        <c:varyColors val="0"/>
        <c:ser>
          <c:idx val="0"/>
          <c:order val="0"/>
          <c:tx>
            <c:strRef>
              <c:f>graph2!$A$36</c:f>
              <c:strCache>
                <c:ptCount val="1"/>
                <c:pt idx="0">
                  <c:v>Nombre de VAE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graph2!$B$35:$N$35</c:f>
              <c:numCache/>
            </c:numRef>
          </c:cat>
          <c:val>
            <c:numRef>
              <c:f>graph2!$B$36:$M$36</c:f>
              <c:numCache/>
            </c:numRef>
          </c:val>
          <c:smooth val="0"/>
        </c:ser>
        <c:marker val="1"/>
        <c:axId val="37193886"/>
        <c:axId val="66309519"/>
      </c:lineChart>
      <c:lineChart>
        <c:grouping val="standard"/>
        <c:varyColors val="0"/>
        <c:ser>
          <c:idx val="1"/>
          <c:order val="1"/>
          <c:tx>
            <c:strRef>
              <c:f>graph2!$A$37</c:f>
              <c:strCache>
                <c:ptCount val="1"/>
                <c:pt idx="0">
                  <c:v>dont diplômes attribués dans leur totalité</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numRef>
              <c:f>graph2!$B$35:$N$35</c:f>
              <c:numCache/>
            </c:numRef>
          </c:cat>
          <c:val>
            <c:numRef>
              <c:f>graph2!$B$37:$N$37</c:f>
              <c:numCache/>
            </c:numRef>
          </c:val>
          <c:smooth val="0"/>
        </c:ser>
        <c:marker val="1"/>
        <c:axId val="59914760"/>
        <c:axId val="2361929"/>
      </c:lineChart>
      <c:catAx>
        <c:axId val="37193886"/>
        <c:scaling>
          <c:orientation val="minMax"/>
        </c:scaling>
        <c:axPos val="b"/>
        <c:delete val="0"/>
        <c:numFmt formatCode="General" sourceLinked="0"/>
        <c:majorTickMark val="out"/>
        <c:minorTickMark val="none"/>
        <c:tickLblPos val="nextTo"/>
        <c:spPr>
          <a:ln w="3175">
            <a:solidFill>
              <a:srgbClr val="808080"/>
            </a:solidFill>
          </a:ln>
        </c:spPr>
        <c:crossAx val="66309519"/>
        <c:crosses val="autoZero"/>
        <c:auto val="1"/>
        <c:lblOffset val="100"/>
        <c:tickLblSkip val="1"/>
        <c:noMultiLvlLbl val="0"/>
      </c:catAx>
      <c:valAx>
        <c:axId val="66309519"/>
        <c:scaling>
          <c:orientation val="minMax"/>
        </c:scaling>
        <c:axPos val="l"/>
        <c:title>
          <c:tx>
            <c:rich>
              <a:bodyPr vert="horz" rot="0" anchor="ctr"/>
              <a:lstStyle/>
              <a:p>
                <a:pPr algn="ctr">
                  <a:defRPr/>
                </a:pPr>
                <a:r>
                  <a:rPr lang="en-US" cap="none" sz="1000" b="1" i="0" u="none" baseline="0">
                    <a:solidFill>
                      <a:srgbClr val="000000"/>
                    </a:solidFill>
                  </a:rPr>
                  <a:t>Nombre de VAE</a:t>
                </a:r>
              </a:p>
            </c:rich>
          </c:tx>
          <c:layout>
            <c:manualLayout>
              <c:xMode val="factor"/>
              <c:yMode val="factor"/>
              <c:x val="0.07925"/>
              <c:y val="0.146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193886"/>
        <c:crossesAt val="1"/>
        <c:crossBetween val="between"/>
        <c:dispUnits/>
      </c:valAx>
      <c:catAx>
        <c:axId val="59914760"/>
        <c:scaling>
          <c:orientation val="minMax"/>
        </c:scaling>
        <c:axPos val="b"/>
        <c:delete val="1"/>
        <c:majorTickMark val="out"/>
        <c:minorTickMark val="none"/>
        <c:tickLblPos val="nextTo"/>
        <c:crossAx val="2361929"/>
        <c:crosses val="autoZero"/>
        <c:auto val="1"/>
        <c:lblOffset val="100"/>
        <c:tickLblSkip val="1"/>
        <c:noMultiLvlLbl val="0"/>
      </c:catAx>
      <c:valAx>
        <c:axId val="2361929"/>
        <c:scaling>
          <c:orientation val="minMax"/>
          <c:max val="100"/>
          <c:min val="0"/>
        </c:scaling>
        <c:axPos val="l"/>
        <c:delete val="1"/>
        <c:majorTickMark val="out"/>
        <c:minorTickMark val="none"/>
        <c:tickLblPos val="nextTo"/>
        <c:crossAx val="59914760"/>
        <c:crosses val="max"/>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625"/>
          <c:w val="0.62325"/>
          <c:h val="0.92025"/>
        </c:manualLayout>
      </c:layout>
      <c:barChart>
        <c:barDir val="col"/>
        <c:grouping val="stacked"/>
        <c:varyColors val="0"/>
        <c:ser>
          <c:idx val="4"/>
          <c:order val="0"/>
          <c:tx>
            <c:strRef>
              <c:f>graph4!$G$29</c:f>
              <c:strCache>
                <c:ptCount val="1"/>
                <c:pt idx="0">
                  <c:v>Autres diplômes et titres inscrits au RNCP</c:v>
                </c:pt>
              </c:strCache>
            </c:strRef>
          </c:tx>
          <c:spPr>
            <a:solidFill>
              <a:srgbClr val="39869B"/>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graph4!$A$30:$A$34</c:f>
              <c:strCache/>
            </c:strRef>
          </c:cat>
          <c:val>
            <c:numRef>
              <c:f>graph4!$G$30:$G$34</c:f>
              <c:numCache/>
            </c:numRef>
          </c:val>
        </c:ser>
        <c:ser>
          <c:idx val="20"/>
          <c:order val="1"/>
          <c:tx>
            <c:strRef>
              <c:f>graph4!$F$29</c:f>
              <c:strCache>
                <c:ptCount val="1"/>
                <c:pt idx="0">
                  <c:v>Diplôme d'ingénieur</c:v>
                </c:pt>
              </c:strCache>
            </c:strRef>
          </c:tx>
          <c:spPr>
            <a:solidFill>
              <a:srgbClr val="CDDBB8"/>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graph4!$A$30:$A$34</c:f>
              <c:strCache/>
            </c:strRef>
          </c:cat>
          <c:val>
            <c:numRef>
              <c:f>graph4!$F$30:$F$34</c:f>
              <c:numCache/>
            </c:numRef>
          </c:val>
        </c:ser>
        <c:ser>
          <c:idx val="3"/>
          <c:order val="2"/>
          <c:tx>
            <c:strRef>
              <c:f>graph4!$E$29</c:f>
              <c:strCache>
                <c:ptCount val="1"/>
                <c:pt idx="0">
                  <c:v>Master</c:v>
                </c:pt>
              </c:strCache>
            </c:strRef>
          </c:tx>
          <c:spPr>
            <a:solidFill>
              <a:srgbClr val="634D7E"/>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graph4!$A$30:$A$34</c:f>
              <c:strCache/>
            </c:strRef>
          </c:cat>
          <c:val>
            <c:numRef>
              <c:f>graph4!$E$30:$E$34</c:f>
              <c:numCache/>
            </c:numRef>
          </c:val>
        </c:ser>
        <c:ser>
          <c:idx val="1"/>
          <c:order val="3"/>
          <c:tx>
            <c:strRef>
              <c:f>graph4!$D$29</c:f>
              <c:strCache>
                <c:ptCount val="1"/>
                <c:pt idx="0">
                  <c:v>Licence</c:v>
                </c:pt>
              </c:strCache>
            </c:strRef>
          </c:tx>
          <c:spPr>
            <a:solidFill>
              <a:srgbClr val="963D3B"/>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graph4!$A$30:$A$34</c:f>
              <c:strCache/>
            </c:strRef>
          </c:cat>
          <c:val>
            <c:numRef>
              <c:f>graph4!$D$30:$D$34</c:f>
              <c:numCache/>
            </c:numRef>
          </c:val>
        </c:ser>
        <c:ser>
          <c:idx val="2"/>
          <c:order val="4"/>
          <c:tx>
            <c:strRef>
              <c:f>graph4!$C$29</c:f>
              <c:strCache>
                <c:ptCount val="1"/>
                <c:pt idx="0">
                  <c:v>Licence professionnelle</c:v>
                </c:pt>
              </c:strCache>
            </c:strRef>
          </c:tx>
          <c:spPr>
            <a:solidFill>
              <a:srgbClr val="799244"/>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graph4!$A$30:$A$34</c:f>
              <c:strCache/>
            </c:strRef>
          </c:cat>
          <c:val>
            <c:numRef>
              <c:f>graph4!$C$30:$C$34</c:f>
              <c:numCache/>
            </c:numRef>
          </c:val>
        </c:ser>
        <c:ser>
          <c:idx val="0"/>
          <c:order val="5"/>
          <c:tx>
            <c:strRef>
              <c:f>graph4!$B$29</c:f>
              <c:strCache>
                <c:ptCount val="1"/>
                <c:pt idx="0">
                  <c:v>DUT-DEUST-DNTS</c:v>
                </c:pt>
              </c:strCache>
            </c:strRef>
          </c:tx>
          <c:spPr>
            <a:solidFill>
              <a:srgbClr val="3C6494"/>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graph4!$A$30:$A$34</c:f>
              <c:strCache/>
            </c:strRef>
          </c:cat>
          <c:val>
            <c:numRef>
              <c:f>graph4!$B$30:$B$34</c:f>
              <c:numCache/>
            </c:numRef>
          </c:val>
        </c:ser>
        <c:overlap val="100"/>
        <c:axId val="21257362"/>
        <c:axId val="57098531"/>
      </c:barChart>
      <c:catAx>
        <c:axId val="21257362"/>
        <c:scaling>
          <c:orientation val="minMax"/>
        </c:scaling>
        <c:axPos val="b"/>
        <c:delete val="0"/>
        <c:numFmt formatCode="General" sourceLinked="1"/>
        <c:majorTickMark val="out"/>
        <c:minorTickMark val="none"/>
        <c:tickLblPos val="nextTo"/>
        <c:spPr>
          <a:ln w="3175">
            <a:solidFill>
              <a:srgbClr val="808080"/>
            </a:solidFill>
          </a:ln>
        </c:spPr>
        <c:crossAx val="57098531"/>
        <c:crosses val="autoZero"/>
        <c:auto val="1"/>
        <c:lblOffset val="100"/>
        <c:tickLblSkip val="2"/>
        <c:noMultiLvlLbl val="0"/>
      </c:catAx>
      <c:valAx>
        <c:axId val="57098531"/>
        <c:scaling>
          <c:orientation val="minMax"/>
        </c:scaling>
        <c:axPos val="l"/>
        <c:delete val="0"/>
        <c:numFmt formatCode="0" sourceLinked="0"/>
        <c:majorTickMark val="out"/>
        <c:minorTickMark val="none"/>
        <c:tickLblPos val="nextTo"/>
        <c:spPr>
          <a:ln w="3175">
            <a:solidFill>
              <a:srgbClr val="808080"/>
            </a:solidFill>
          </a:ln>
        </c:spPr>
        <c:crossAx val="21257362"/>
        <c:crossesAt val="1"/>
        <c:crossBetween val="between"/>
        <c:dispUnits/>
      </c:valAx>
      <c:spPr>
        <a:solidFill>
          <a:srgbClr val="FFFFFF"/>
        </a:solidFill>
        <a:ln w="3175">
          <a:noFill/>
        </a:ln>
      </c:spPr>
    </c:plotArea>
    <c:legend>
      <c:legendPos val="r"/>
      <c:layout>
        <c:manualLayout>
          <c:xMode val="edge"/>
          <c:yMode val="edge"/>
          <c:x val="0.65625"/>
          <c:y val="0.20925"/>
          <c:w val="0.3365"/>
          <c:h val="0.573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666750</xdr:colOff>
      <xdr:row>0</xdr:row>
      <xdr:rowOff>3867150</xdr:rowOff>
    </xdr:to>
    <xdr:pic>
      <xdr:nvPicPr>
        <xdr:cNvPr id="1" name="Image 1"/>
        <xdr:cNvPicPr preferRelativeResize="1">
          <a:picLocks noChangeAspect="1"/>
        </xdr:cNvPicPr>
      </xdr:nvPicPr>
      <xdr:blipFill>
        <a:blip r:embed="rId1"/>
        <a:stretch>
          <a:fillRect/>
        </a:stretch>
      </xdr:blipFill>
      <xdr:spPr>
        <a:xfrm>
          <a:off x="0" y="0"/>
          <a:ext cx="6200775" cy="38671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0.76525</cdr:x>
      <cdr:y>0.08825</cdr:y>
    </cdr:from>
    <cdr:to>
      <cdr:x>0.9625</cdr:x>
      <cdr:y>0.22575</cdr:y>
    </cdr:to>
    <cdr:sp>
      <cdr:nvSpPr>
        <cdr:cNvPr id="1" name="ZoneTexte 1"/>
        <cdr:cNvSpPr txBox="1">
          <a:spLocks noChangeArrowheads="1"/>
        </cdr:cNvSpPr>
      </cdr:nvSpPr>
      <cdr:spPr>
        <a:xfrm>
          <a:off x="3771900" y="342900"/>
          <a:ext cx="971550" cy="542925"/>
        </a:xfrm>
        <a:prstGeom prst="rect">
          <a:avLst/>
        </a:prstGeom>
        <a:noFill/>
        <a:ln w="9525" cmpd="sng">
          <a:noFill/>
        </a:ln>
      </cdr:spPr>
      <cdr:txBody>
        <a:bodyPr vertOverflow="clip" wrap="square"/>
        <a:p>
          <a:pPr algn="ctr">
            <a:defRPr/>
          </a:pPr>
          <a:r>
            <a:rPr lang="en-US" cap="none" sz="1000" b="1" i="0" u="none" baseline="0">
              <a:solidFill>
                <a:srgbClr val="000000"/>
              </a:solidFill>
            </a:rPr>
            <a:t>Ensemble des validations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xdr:row>
      <xdr:rowOff>0</xdr:rowOff>
    </xdr:from>
    <xdr:to>
      <xdr:col>6</xdr:col>
      <xdr:colOff>152400</xdr:colOff>
      <xdr:row>29</xdr:row>
      <xdr:rowOff>114300</xdr:rowOff>
    </xdr:to>
    <xdr:graphicFrame>
      <xdr:nvGraphicFramePr>
        <xdr:cNvPr id="1" name="Graphique 1"/>
        <xdr:cNvGraphicFramePr/>
      </xdr:nvGraphicFramePr>
      <xdr:xfrm>
        <a:off x="76200" y="819150"/>
        <a:ext cx="4933950" cy="3952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0.20475</cdr:x>
      <cdr:y>0.217</cdr:y>
    </cdr:from>
    <cdr:to>
      <cdr:x>0.33525</cdr:x>
      <cdr:y>0.309</cdr:y>
    </cdr:to>
    <cdr:sp>
      <cdr:nvSpPr>
        <cdr:cNvPr id="1" name="ZoneTexte 1"/>
        <cdr:cNvSpPr txBox="1">
          <a:spLocks noChangeArrowheads="1"/>
        </cdr:cNvSpPr>
      </cdr:nvSpPr>
      <cdr:spPr>
        <a:xfrm>
          <a:off x="1209675" y="885825"/>
          <a:ext cx="781050" cy="381000"/>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Nombre de VAE</a:t>
          </a:r>
        </a:p>
      </cdr:txBody>
    </cdr:sp>
  </cdr:relSizeAnchor>
  <cdr:relSizeAnchor xmlns:cdr="http://schemas.openxmlformats.org/drawingml/2006/chartDrawing">
    <cdr:from>
      <cdr:x>0.292</cdr:x>
      <cdr:y>0.288</cdr:y>
    </cdr:from>
    <cdr:to>
      <cdr:x>0.322</cdr:x>
      <cdr:y>0.321</cdr:y>
    </cdr:to>
    <cdr:sp>
      <cdr:nvSpPr>
        <cdr:cNvPr id="2" name="Connecteur droit avec flèche 6"/>
        <cdr:cNvSpPr>
          <a:spLocks/>
        </cdr:cNvSpPr>
      </cdr:nvSpPr>
      <cdr:spPr>
        <a:xfrm>
          <a:off x="1733550" y="1181100"/>
          <a:ext cx="180975" cy="133350"/>
        </a:xfrm>
        <a:prstGeom prst="straightConnector1">
          <a:avLst/>
        </a:prstGeom>
        <a:solidFill>
          <a:srgbClr val="FFFFFF"/>
        </a:solid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0.57275</cdr:x>
      <cdr:y>0.579</cdr:y>
    </cdr:from>
    <cdr:to>
      <cdr:x>0.8945</cdr:x>
      <cdr:y>0.6575</cdr:y>
    </cdr:to>
    <cdr:sp>
      <cdr:nvSpPr>
        <cdr:cNvPr id="3" name="ZoneTexte 7"/>
        <cdr:cNvSpPr txBox="1">
          <a:spLocks noChangeArrowheads="1"/>
        </cdr:cNvSpPr>
      </cdr:nvSpPr>
      <cdr:spPr>
        <a:xfrm>
          <a:off x="3400425" y="2381250"/>
          <a:ext cx="1914525" cy="323850"/>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Nombre</a:t>
          </a:r>
          <a:r>
            <a:rPr lang="en-US" cap="none" sz="800" b="1" i="0" u="none" baseline="0">
              <a:solidFill>
                <a:srgbClr val="000000"/>
              </a:solidFill>
              <a:latin typeface="Arial"/>
              <a:ea typeface="Arial"/>
              <a:cs typeface="Arial"/>
            </a:rPr>
            <a:t> de diplômes complets</a:t>
          </a:r>
        </a:p>
      </cdr:txBody>
    </cdr:sp>
  </cdr:relSizeAnchor>
  <cdr:relSizeAnchor xmlns:cdr="http://schemas.openxmlformats.org/drawingml/2006/chartDrawing">
    <cdr:from>
      <cdr:x>0.64875</cdr:x>
      <cdr:y>0.5055</cdr:y>
    </cdr:from>
    <cdr:to>
      <cdr:x>0.6655</cdr:x>
      <cdr:y>0.57675</cdr:y>
    </cdr:to>
    <cdr:sp>
      <cdr:nvSpPr>
        <cdr:cNvPr id="4" name="Connecteur droit avec flèche 9"/>
        <cdr:cNvSpPr>
          <a:spLocks/>
        </cdr:cNvSpPr>
      </cdr:nvSpPr>
      <cdr:spPr>
        <a:xfrm flipH="1" flipV="1">
          <a:off x="3857625" y="2076450"/>
          <a:ext cx="95250" cy="295275"/>
        </a:xfrm>
        <a:prstGeom prst="straightConnector1">
          <a:avLst/>
        </a:prstGeom>
        <a:solidFill>
          <a:srgbClr val="FFFFFF"/>
        </a:solid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304800</xdr:colOff>
      <xdr:row>0</xdr:row>
      <xdr:rowOff>0</xdr:rowOff>
    </xdr:to>
    <xdr:graphicFrame>
      <xdr:nvGraphicFramePr>
        <xdr:cNvPr id="1" name="Chart 5"/>
        <xdr:cNvGraphicFramePr/>
      </xdr:nvGraphicFramePr>
      <xdr:xfrm>
        <a:off x="0" y="0"/>
        <a:ext cx="84963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27</xdr:row>
      <xdr:rowOff>0</xdr:rowOff>
    </xdr:from>
    <xdr:to>
      <xdr:col>0</xdr:col>
      <xdr:colOff>0</xdr:colOff>
      <xdr:row>40</xdr:row>
      <xdr:rowOff>133350</xdr:rowOff>
    </xdr:to>
    <xdr:graphicFrame>
      <xdr:nvGraphicFramePr>
        <xdr:cNvPr id="2" name="Chart 3"/>
        <xdr:cNvGraphicFramePr/>
      </xdr:nvGraphicFramePr>
      <xdr:xfrm>
        <a:off x="0" y="4400550"/>
        <a:ext cx="0" cy="223837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xdr:row>
      <xdr:rowOff>142875</xdr:rowOff>
    </xdr:from>
    <xdr:to>
      <xdr:col>5</xdr:col>
      <xdr:colOff>66675</xdr:colOff>
      <xdr:row>29</xdr:row>
      <xdr:rowOff>57150</xdr:rowOff>
    </xdr:to>
    <xdr:graphicFrame>
      <xdr:nvGraphicFramePr>
        <xdr:cNvPr id="3" name="Graphique 2"/>
        <xdr:cNvGraphicFramePr/>
      </xdr:nvGraphicFramePr>
      <xdr:xfrm>
        <a:off x="19050" y="657225"/>
        <a:ext cx="5953125" cy="41243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733425</xdr:colOff>
      <xdr:row>12</xdr:row>
      <xdr:rowOff>285750</xdr:rowOff>
    </xdr:from>
    <xdr:ext cx="76200" cy="200025"/>
    <xdr:sp fLocksText="0">
      <xdr:nvSpPr>
        <xdr:cNvPr id="1" name="Text Box 10"/>
        <xdr:cNvSpPr txBox="1">
          <a:spLocks noChangeArrowheads="1"/>
        </xdr:cNvSpPr>
      </xdr:nvSpPr>
      <xdr:spPr>
        <a:xfrm>
          <a:off x="5067300" y="280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733425</xdr:colOff>
      <xdr:row>12</xdr:row>
      <xdr:rowOff>285750</xdr:rowOff>
    </xdr:from>
    <xdr:ext cx="28575" cy="200025"/>
    <xdr:sp fLocksText="0">
      <xdr:nvSpPr>
        <xdr:cNvPr id="2" name="Text Box 16"/>
        <xdr:cNvSpPr txBox="1">
          <a:spLocks noChangeArrowheads="1"/>
        </xdr:cNvSpPr>
      </xdr:nvSpPr>
      <xdr:spPr>
        <a:xfrm>
          <a:off x="2781300" y="2800350"/>
          <a:ext cx="285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733425</xdr:colOff>
      <xdr:row>12</xdr:row>
      <xdr:rowOff>285750</xdr:rowOff>
    </xdr:from>
    <xdr:ext cx="76200" cy="200025"/>
    <xdr:sp fLocksText="0">
      <xdr:nvSpPr>
        <xdr:cNvPr id="3" name="Text Box 17"/>
        <xdr:cNvSpPr txBox="1">
          <a:spLocks noChangeArrowheads="1"/>
        </xdr:cNvSpPr>
      </xdr:nvSpPr>
      <xdr:spPr>
        <a:xfrm>
          <a:off x="3543300" y="280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733425</xdr:colOff>
      <xdr:row>12</xdr:row>
      <xdr:rowOff>285750</xdr:rowOff>
    </xdr:from>
    <xdr:ext cx="76200" cy="200025"/>
    <xdr:sp fLocksText="0">
      <xdr:nvSpPr>
        <xdr:cNvPr id="4" name="Text Box 18"/>
        <xdr:cNvSpPr txBox="1">
          <a:spLocks noChangeArrowheads="1"/>
        </xdr:cNvSpPr>
      </xdr:nvSpPr>
      <xdr:spPr>
        <a:xfrm>
          <a:off x="4305300" y="280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733425</xdr:colOff>
      <xdr:row>12</xdr:row>
      <xdr:rowOff>285750</xdr:rowOff>
    </xdr:from>
    <xdr:ext cx="28575" cy="200025"/>
    <xdr:sp fLocksText="0">
      <xdr:nvSpPr>
        <xdr:cNvPr id="5" name="Text Box 20"/>
        <xdr:cNvSpPr txBox="1">
          <a:spLocks noChangeArrowheads="1"/>
        </xdr:cNvSpPr>
      </xdr:nvSpPr>
      <xdr:spPr>
        <a:xfrm>
          <a:off x="2781300" y="2800350"/>
          <a:ext cx="285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6</xdr:col>
      <xdr:colOff>0</xdr:colOff>
      <xdr:row>9</xdr:row>
      <xdr:rowOff>0</xdr:rowOff>
    </xdr:from>
    <xdr:to>
      <xdr:col>6</xdr:col>
      <xdr:colOff>0</xdr:colOff>
      <xdr:row>9</xdr:row>
      <xdr:rowOff>0</xdr:rowOff>
    </xdr:to>
    <xdr:sp>
      <xdr:nvSpPr>
        <xdr:cNvPr id="6" name="Line 2"/>
        <xdr:cNvSpPr>
          <a:spLocks/>
        </xdr:cNvSpPr>
      </xdr:nvSpPr>
      <xdr:spPr>
        <a:xfrm>
          <a:off x="5857875" y="2028825"/>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142875</xdr:colOff>
      <xdr:row>10</xdr:row>
      <xdr:rowOff>76200</xdr:rowOff>
    </xdr:from>
    <xdr:ext cx="76200" cy="200025"/>
    <xdr:sp fLocksText="0">
      <xdr:nvSpPr>
        <xdr:cNvPr id="7" name="Text Box 12"/>
        <xdr:cNvSpPr txBox="1">
          <a:spLocks noChangeArrowheads="1"/>
        </xdr:cNvSpPr>
      </xdr:nvSpPr>
      <xdr:spPr>
        <a:xfrm>
          <a:off x="6000750" y="2266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114300</xdr:colOff>
      <xdr:row>10</xdr:row>
      <xdr:rowOff>57150</xdr:rowOff>
    </xdr:from>
    <xdr:ext cx="57150" cy="123825"/>
    <xdr:sp fLocksText="0">
      <xdr:nvSpPr>
        <xdr:cNvPr id="8" name="Text Box 13"/>
        <xdr:cNvSpPr txBox="1">
          <a:spLocks noChangeArrowheads="1"/>
        </xdr:cNvSpPr>
      </xdr:nvSpPr>
      <xdr:spPr>
        <a:xfrm>
          <a:off x="5972175" y="2247900"/>
          <a:ext cx="571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733425</xdr:colOff>
      <xdr:row>12</xdr:row>
      <xdr:rowOff>285750</xdr:rowOff>
    </xdr:from>
    <xdr:ext cx="76200" cy="200025"/>
    <xdr:sp fLocksText="0">
      <xdr:nvSpPr>
        <xdr:cNvPr id="9" name="Text Box 17"/>
        <xdr:cNvSpPr txBox="1">
          <a:spLocks noChangeArrowheads="1"/>
        </xdr:cNvSpPr>
      </xdr:nvSpPr>
      <xdr:spPr>
        <a:xfrm>
          <a:off x="7353300" y="2800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142875</xdr:colOff>
      <xdr:row>10</xdr:row>
      <xdr:rowOff>76200</xdr:rowOff>
    </xdr:from>
    <xdr:ext cx="76200" cy="200025"/>
    <xdr:sp fLocksText="0">
      <xdr:nvSpPr>
        <xdr:cNvPr id="10" name="Text Box 12"/>
        <xdr:cNvSpPr txBox="1">
          <a:spLocks noChangeArrowheads="1"/>
        </xdr:cNvSpPr>
      </xdr:nvSpPr>
      <xdr:spPr>
        <a:xfrm>
          <a:off x="6000750" y="2266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114300</xdr:colOff>
      <xdr:row>10</xdr:row>
      <xdr:rowOff>57150</xdr:rowOff>
    </xdr:from>
    <xdr:ext cx="57150" cy="123825"/>
    <xdr:sp fLocksText="0">
      <xdr:nvSpPr>
        <xdr:cNvPr id="11" name="Text Box 13"/>
        <xdr:cNvSpPr txBox="1">
          <a:spLocks noChangeArrowheads="1"/>
        </xdr:cNvSpPr>
      </xdr:nvSpPr>
      <xdr:spPr>
        <a:xfrm>
          <a:off x="5972175" y="2247900"/>
          <a:ext cx="571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123825</xdr:rowOff>
    </xdr:from>
    <xdr:to>
      <xdr:col>4</xdr:col>
      <xdr:colOff>581025</xdr:colOff>
      <xdr:row>23</xdr:row>
      <xdr:rowOff>95250</xdr:rowOff>
    </xdr:to>
    <xdr:graphicFrame>
      <xdr:nvGraphicFramePr>
        <xdr:cNvPr id="1" name="Graphique 1"/>
        <xdr:cNvGraphicFramePr/>
      </xdr:nvGraphicFramePr>
      <xdr:xfrm>
        <a:off x="0" y="800100"/>
        <a:ext cx="5267325" cy="3590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prost\AppData\Local\Temp\DONNEES_VAEsup_NI_20151026_Correction_V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sheetName val="Figure 2"/>
      <sheetName val="Figure 3"/>
      <sheetName val="Figure 3 web"/>
      <sheetName val="Figure 4"/>
      <sheetName val="Figure 4 web"/>
      <sheetName val="Figure 5"/>
      <sheetName val="Figure 6 web"/>
      <sheetName val="Figure 7 web"/>
      <sheetName val="Figure 8 web"/>
    </sheetNames>
    <sheetDataSet>
      <sheetData sheetId="1">
        <row r="2">
          <cell r="B2">
            <v>2012</v>
          </cell>
          <cell r="D2">
            <v>2013</v>
          </cell>
          <cell r="F2">
            <v>2014</v>
          </cell>
        </row>
        <row r="4">
          <cell r="A4" t="str">
            <v>Validations totales en premier jury</v>
          </cell>
          <cell r="B4">
            <v>2377</v>
          </cell>
          <cell r="D4">
            <v>2544</v>
          </cell>
          <cell r="F4">
            <v>2591</v>
          </cell>
        </row>
        <row r="5">
          <cell r="A5" t="str">
            <v>Validations partielles en premier jury</v>
          </cell>
          <cell r="B5">
            <v>1645</v>
          </cell>
          <cell r="D5">
            <v>1381</v>
          </cell>
          <cell r="F5">
            <v>1191</v>
          </cell>
        </row>
        <row r="6">
          <cell r="A6" t="str">
            <v>Ensemble des validations en premier jury</v>
          </cell>
          <cell r="B6">
            <v>4022</v>
          </cell>
          <cell r="D6">
            <v>3925</v>
          </cell>
          <cell r="F6">
            <v>3782</v>
          </cell>
        </row>
        <row r="7">
          <cell r="A7" t="str">
            <v>Validations totales en post-premier jury</v>
          </cell>
          <cell r="B7">
            <v>645</v>
          </cell>
          <cell r="D7">
            <v>548</v>
          </cell>
          <cell r="F7">
            <v>485</v>
          </cell>
        </row>
        <row r="8">
          <cell r="A8" t="str">
            <v>Ensemble des validations</v>
          </cell>
          <cell r="B8">
            <v>4667</v>
          </cell>
          <cell r="D8">
            <v>4473</v>
          </cell>
          <cell r="F8">
            <v>4267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2"/>
  <sheetViews>
    <sheetView tabSelected="1" zoomScalePageLayoutView="0" workbookViewId="0" topLeftCell="A1">
      <selection activeCell="A22" sqref="A22"/>
    </sheetView>
  </sheetViews>
  <sheetFormatPr defaultColWidth="11.421875" defaultRowHeight="12.75"/>
  <cols>
    <col min="1" max="1" width="83.00390625" style="56" customWidth="1"/>
    <col min="2" max="16384" width="11.421875" style="56" customWidth="1"/>
  </cols>
  <sheetData>
    <row r="1" ht="306" customHeight="1"/>
    <row r="2" ht="15">
      <c r="A2" s="57" t="s">
        <v>9</v>
      </c>
    </row>
  </sheetData>
  <sheetProtection/>
  <hyperlinks>
    <hyperlink ref="A2" r:id="rId1" display="http://www.education.gouv.fr/cid57096/reperes-et-references-statistiques.html"/>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J41"/>
  <sheetViews>
    <sheetView zoomScalePageLayoutView="0" workbookViewId="0" topLeftCell="A7">
      <selection activeCell="J20" sqref="J20"/>
    </sheetView>
  </sheetViews>
  <sheetFormatPr defaultColWidth="11.421875" defaultRowHeight="12.75"/>
  <cols>
    <col min="1" max="1" width="35.00390625" style="15" customWidth="1"/>
    <col min="2" max="7" width="7.57421875" style="14" customWidth="1"/>
    <col min="8" max="16384" width="11.421875" style="14" customWidth="1"/>
  </cols>
  <sheetData>
    <row r="1" spans="1:2" s="7" customFormat="1" ht="15">
      <c r="A1" s="6" t="s">
        <v>14</v>
      </c>
      <c r="B1" s="26"/>
    </row>
    <row r="2" spans="1:2" s="7" customFormat="1" ht="12.75">
      <c r="A2" s="25"/>
      <c r="B2" s="26"/>
    </row>
    <row r="3" spans="1:7" ht="12">
      <c r="A3" s="68" t="s">
        <v>41</v>
      </c>
      <c r="B3" s="68"/>
      <c r="C3" s="68"/>
      <c r="D3" s="68"/>
      <c r="E3" s="68"/>
      <c r="F3" s="68"/>
      <c r="G3" s="68"/>
    </row>
    <row r="4" ht="12" customHeight="1"/>
    <row r="29" ht="11.25">
      <c r="J29" s="16"/>
    </row>
    <row r="31" spans="1:6" ht="11.25">
      <c r="A31" s="69" t="s">
        <v>26</v>
      </c>
      <c r="B31" s="69"/>
      <c r="C31" s="69"/>
      <c r="D31" s="69"/>
      <c r="E31" s="69"/>
      <c r="F31" s="69"/>
    </row>
    <row r="32" spans="1:4" ht="11.25">
      <c r="A32" s="70" t="s">
        <v>42</v>
      </c>
      <c r="B32" s="70"/>
      <c r="C32" s="70"/>
      <c r="D32" s="70"/>
    </row>
    <row r="33" ht="11.25">
      <c r="A33" s="1" t="s">
        <v>11</v>
      </c>
    </row>
    <row r="35" spans="1:7" ht="11.25">
      <c r="A35" s="63"/>
      <c r="B35" s="65">
        <v>2012</v>
      </c>
      <c r="C35" s="65"/>
      <c r="D35" s="66">
        <v>2013</v>
      </c>
      <c r="E35" s="66"/>
      <c r="F35" s="67">
        <v>2014</v>
      </c>
      <c r="G35" s="67"/>
    </row>
    <row r="36" spans="1:7" ht="11.25">
      <c r="A36" s="64"/>
      <c r="B36" s="18" t="s">
        <v>29</v>
      </c>
      <c r="C36" s="19" t="s">
        <v>30</v>
      </c>
      <c r="D36" s="18" t="s">
        <v>29</v>
      </c>
      <c r="E36" s="19" t="s">
        <v>30</v>
      </c>
      <c r="F36" s="18" t="s">
        <v>29</v>
      </c>
      <c r="G36" s="19" t="s">
        <v>30</v>
      </c>
    </row>
    <row r="37" spans="1:8" ht="11.25">
      <c r="A37" s="17" t="s">
        <v>31</v>
      </c>
      <c r="B37" s="20">
        <v>2377</v>
      </c>
      <c r="C37" s="21">
        <v>50.93207628026569</v>
      </c>
      <c r="D37" s="20">
        <v>2544</v>
      </c>
      <c r="E37" s="21">
        <v>56.87458081824279</v>
      </c>
      <c r="F37" s="20">
        <v>2591</v>
      </c>
      <c r="G37" s="21">
        <v>60.72181860792125</v>
      </c>
      <c r="H37" s="54"/>
    </row>
    <row r="38" spans="1:8" ht="11.25">
      <c r="A38" s="17" t="s">
        <v>32</v>
      </c>
      <c r="B38" s="20">
        <v>1645</v>
      </c>
      <c r="C38" s="21">
        <v>35.24748232269124</v>
      </c>
      <c r="D38" s="20">
        <v>1381</v>
      </c>
      <c r="E38" s="21">
        <v>30.874133691035098</v>
      </c>
      <c r="F38" s="20">
        <v>1191</v>
      </c>
      <c r="G38" s="21">
        <v>27.911881884227796</v>
      </c>
      <c r="H38" s="54"/>
    </row>
    <row r="39" spans="1:8" ht="11.25">
      <c r="A39" s="22" t="s">
        <v>33</v>
      </c>
      <c r="B39" s="23">
        <v>4022</v>
      </c>
      <c r="C39" s="24">
        <v>86.17955860295693</v>
      </c>
      <c r="D39" s="23">
        <v>3925</v>
      </c>
      <c r="E39" s="24">
        <v>87.74871450927789</v>
      </c>
      <c r="F39" s="23">
        <v>3782</v>
      </c>
      <c r="G39" s="24">
        <v>88.63370049214905</v>
      </c>
      <c r="H39" s="54"/>
    </row>
    <row r="40" spans="1:8" ht="11.25">
      <c r="A40" s="17" t="s">
        <v>34</v>
      </c>
      <c r="B40" s="20">
        <v>645</v>
      </c>
      <c r="C40" s="21">
        <v>13.820441397043068</v>
      </c>
      <c r="D40" s="20">
        <v>548</v>
      </c>
      <c r="E40" s="21">
        <v>12.251285490722111</v>
      </c>
      <c r="F40" s="20">
        <v>485</v>
      </c>
      <c r="G40" s="21">
        <v>11.366299507850949</v>
      </c>
      <c r="H40" s="54"/>
    </row>
    <row r="41" spans="1:8" ht="11.25">
      <c r="A41" s="22" t="s">
        <v>35</v>
      </c>
      <c r="B41" s="23">
        <v>4667</v>
      </c>
      <c r="C41" s="24">
        <v>100</v>
      </c>
      <c r="D41" s="23">
        <v>4473</v>
      </c>
      <c r="E41" s="24">
        <v>100</v>
      </c>
      <c r="F41" s="23">
        <v>4267</v>
      </c>
      <c r="G41" s="24">
        <v>100</v>
      </c>
      <c r="H41" s="54"/>
    </row>
  </sheetData>
  <sheetProtection/>
  <mergeCells count="7">
    <mergeCell ref="A35:A36"/>
    <mergeCell ref="B35:C35"/>
    <mergeCell ref="D35:E35"/>
    <mergeCell ref="F35:G35"/>
    <mergeCell ref="A3:G3"/>
    <mergeCell ref="A31:F31"/>
    <mergeCell ref="A32:D32"/>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N38"/>
  <sheetViews>
    <sheetView zoomScalePageLayoutView="0" workbookViewId="0" topLeftCell="A10">
      <selection activeCell="A3" sqref="A3:F3"/>
    </sheetView>
  </sheetViews>
  <sheetFormatPr defaultColWidth="11.421875" defaultRowHeight="12.75"/>
  <cols>
    <col min="1" max="1" width="42.8515625" style="7" customWidth="1"/>
    <col min="2" max="16384" width="11.421875" style="7" customWidth="1"/>
  </cols>
  <sheetData>
    <row r="1" ht="15">
      <c r="A1" s="6" t="s">
        <v>13</v>
      </c>
    </row>
    <row r="3" spans="1:6" ht="12.75">
      <c r="A3" s="71" t="s">
        <v>46</v>
      </c>
      <c r="B3" s="71"/>
      <c r="C3" s="71"/>
      <c r="D3" s="71"/>
      <c r="E3" s="71"/>
      <c r="F3" s="71"/>
    </row>
    <row r="5" spans="2:3" ht="12.75">
      <c r="B5" s="3"/>
      <c r="C5" s="4"/>
    </row>
    <row r="6" spans="2:3" ht="12.75">
      <c r="B6" s="5"/>
      <c r="C6" s="4"/>
    </row>
    <row r="31" ht="12.75">
      <c r="A31" s="2" t="s">
        <v>26</v>
      </c>
    </row>
    <row r="32" ht="12.75">
      <c r="A32" s="8" t="s">
        <v>40</v>
      </c>
    </row>
    <row r="33" ht="12.75">
      <c r="A33" s="1" t="s">
        <v>11</v>
      </c>
    </row>
    <row r="35" spans="1:14" ht="12.75">
      <c r="A35" s="9"/>
      <c r="B35" s="10">
        <v>2002</v>
      </c>
      <c r="C35" s="10">
        <v>2003</v>
      </c>
      <c r="D35" s="10">
        <v>2004</v>
      </c>
      <c r="E35" s="10">
        <v>2005</v>
      </c>
      <c r="F35" s="10">
        <v>2006</v>
      </c>
      <c r="G35" s="10">
        <v>2007</v>
      </c>
      <c r="H35" s="10">
        <v>2008</v>
      </c>
      <c r="I35" s="10">
        <v>2009</v>
      </c>
      <c r="J35" s="10">
        <v>2010</v>
      </c>
      <c r="K35" s="10">
        <v>2011</v>
      </c>
      <c r="L35" s="10">
        <v>2012</v>
      </c>
      <c r="M35" s="10">
        <v>2013</v>
      </c>
      <c r="N35" s="10">
        <v>2014</v>
      </c>
    </row>
    <row r="36" spans="1:14" ht="12.75">
      <c r="A36" s="10" t="s">
        <v>15</v>
      </c>
      <c r="B36" s="9">
        <v>1140</v>
      </c>
      <c r="C36" s="9">
        <v>2780</v>
      </c>
      <c r="D36" s="9">
        <v>3165</v>
      </c>
      <c r="E36" s="9">
        <v>3838</v>
      </c>
      <c r="F36" s="9">
        <v>3705</v>
      </c>
      <c r="G36" s="9">
        <v>4199</v>
      </c>
      <c r="H36" s="9">
        <v>4081</v>
      </c>
      <c r="I36" s="9">
        <v>4055</v>
      </c>
      <c r="J36" s="9">
        <v>4064</v>
      </c>
      <c r="K36" s="9">
        <v>4019</v>
      </c>
      <c r="L36" s="9">
        <v>4022</v>
      </c>
      <c r="M36" s="9">
        <v>3925</v>
      </c>
      <c r="N36" s="9">
        <v>3782</v>
      </c>
    </row>
    <row r="37" spans="1:14" ht="12.75">
      <c r="A37" s="11" t="s">
        <v>27</v>
      </c>
      <c r="B37" s="11">
        <v>195</v>
      </c>
      <c r="C37" s="11">
        <v>827</v>
      </c>
      <c r="D37" s="11">
        <v>1282</v>
      </c>
      <c r="E37" s="11">
        <v>1655</v>
      </c>
      <c r="F37" s="11">
        <v>1842</v>
      </c>
      <c r="G37" s="11">
        <v>2154</v>
      </c>
      <c r="H37" s="11">
        <v>2016</v>
      </c>
      <c r="I37" s="11">
        <v>2154</v>
      </c>
      <c r="J37" s="11">
        <v>2225</v>
      </c>
      <c r="K37" s="11">
        <v>2397</v>
      </c>
      <c r="L37" s="11">
        <v>2377</v>
      </c>
      <c r="M37" s="11">
        <v>2544</v>
      </c>
      <c r="N37" s="11">
        <v>2591</v>
      </c>
    </row>
    <row r="38" spans="1:14" ht="12.75">
      <c r="A38" s="11" t="s">
        <v>28</v>
      </c>
      <c r="B38" s="12">
        <f>0.171052631578947*100</f>
        <v>17.1052631578947</v>
      </c>
      <c r="C38" s="12">
        <f>0.297482014388489*100</f>
        <v>29.7482014388489</v>
      </c>
      <c r="D38" s="12">
        <f>0.405055292259084*100</f>
        <v>40.5055292259084</v>
      </c>
      <c r="E38" s="12">
        <f>0.431214174048984*100</f>
        <v>43.1214174048984</v>
      </c>
      <c r="F38" s="12">
        <f>0.497165991902834*100</f>
        <v>49.716599190283404</v>
      </c>
      <c r="G38" s="12">
        <f>0.512979280781138*100</f>
        <v>51.2979280781138</v>
      </c>
      <c r="H38" s="12">
        <f>0.493996569468268*100</f>
        <v>49.399656946826795</v>
      </c>
      <c r="I38" s="12">
        <f>0.531*100</f>
        <v>53.1</v>
      </c>
      <c r="J38" s="13">
        <f>0.547490157480315*100</f>
        <v>54.7490157480315</v>
      </c>
      <c r="K38" s="13">
        <f>0.596417019158995*100</f>
        <v>59.6417019158995</v>
      </c>
      <c r="L38" s="12">
        <f>0.591*100</f>
        <v>59.099999999999994</v>
      </c>
      <c r="M38" s="12">
        <f>0.648*100</f>
        <v>64.8</v>
      </c>
      <c r="N38" s="12">
        <v>68.50872554204125</v>
      </c>
    </row>
  </sheetData>
  <sheetProtection/>
  <mergeCells count="1">
    <mergeCell ref="A3:F3"/>
  </mergeCells>
  <printOptions/>
  <pageMargins left="0.3937007874015748" right="0.7874015748031497" top="0.5905511811023623" bottom="0.5905511811023623"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1">
      <selection activeCell="I20" sqref="I20"/>
    </sheetView>
  </sheetViews>
  <sheetFormatPr defaultColWidth="11.421875" defaultRowHeight="12.75"/>
  <cols>
    <col min="1" max="1" width="30.7109375" style="7" customWidth="1"/>
    <col min="2" max="8" width="11.421875" style="7" customWidth="1"/>
    <col min="9" max="9" width="12.7109375" style="7" customWidth="1"/>
    <col min="10" max="16384" width="11.421875" style="7" customWidth="1"/>
  </cols>
  <sheetData>
    <row r="1" spans="1:2" ht="15">
      <c r="A1" s="6" t="s">
        <v>14</v>
      </c>
      <c r="B1" s="26"/>
    </row>
    <row r="2" spans="1:2" ht="12.75">
      <c r="A2" s="26"/>
      <c r="B2" s="26"/>
    </row>
    <row r="3" spans="1:8" ht="24.75" customHeight="1">
      <c r="A3" s="72" t="s">
        <v>43</v>
      </c>
      <c r="B3" s="72"/>
      <c r="C3" s="72"/>
      <c r="D3" s="72"/>
      <c r="E3" s="72"/>
      <c r="F3" s="72"/>
      <c r="G3" s="72"/>
      <c r="H3" s="72"/>
    </row>
    <row r="4" spans="1:9" ht="22.5">
      <c r="A4" s="38"/>
      <c r="B4" s="73" t="s">
        <v>36</v>
      </c>
      <c r="C4" s="74"/>
      <c r="D4" s="74"/>
      <c r="E4" s="74"/>
      <c r="F4" s="74"/>
      <c r="G4" s="74"/>
      <c r="H4" s="75"/>
      <c r="I4" s="62" t="s">
        <v>37</v>
      </c>
    </row>
    <row r="5" spans="1:9" ht="33.75">
      <c r="A5" s="39"/>
      <c r="B5" s="58" t="s">
        <v>0</v>
      </c>
      <c r="C5" s="59" t="s">
        <v>17</v>
      </c>
      <c r="D5" s="59" t="s">
        <v>1</v>
      </c>
      <c r="E5" s="59" t="s">
        <v>18</v>
      </c>
      <c r="F5" s="60" t="s">
        <v>16</v>
      </c>
      <c r="G5" s="59" t="s">
        <v>38</v>
      </c>
      <c r="H5" s="61" t="s">
        <v>19</v>
      </c>
      <c r="I5" s="61" t="s">
        <v>38</v>
      </c>
    </row>
    <row r="6" spans="1:9" ht="12.75">
      <c r="A6" s="40" t="s">
        <v>5</v>
      </c>
      <c r="B6" s="44">
        <v>2.6</v>
      </c>
      <c r="C6" s="32">
        <v>3.1</v>
      </c>
      <c r="D6" s="32">
        <v>3.1</v>
      </c>
      <c r="E6" s="32">
        <v>2.4</v>
      </c>
      <c r="F6" s="48">
        <v>3.1</v>
      </c>
      <c r="G6" s="32">
        <v>3.3</v>
      </c>
      <c r="H6" s="35">
        <v>2.6</v>
      </c>
      <c r="I6" s="35">
        <v>2.9</v>
      </c>
    </row>
    <row r="7" spans="1:9" ht="12.75">
      <c r="A7" s="40" t="s">
        <v>3</v>
      </c>
      <c r="B7" s="44">
        <v>47.4</v>
      </c>
      <c r="C7" s="32">
        <v>40.4</v>
      </c>
      <c r="D7" s="32">
        <v>40</v>
      </c>
      <c r="E7" s="32">
        <v>34.7</v>
      </c>
      <c r="F7" s="48">
        <v>39.2</v>
      </c>
      <c r="G7" s="32">
        <v>44.7</v>
      </c>
      <c r="H7" s="35">
        <v>27.3</v>
      </c>
      <c r="I7" s="35">
        <v>36.9</v>
      </c>
    </row>
    <row r="8" spans="1:9" ht="12.75">
      <c r="A8" s="40" t="s">
        <v>2</v>
      </c>
      <c r="B8" s="44">
        <v>6.2</v>
      </c>
      <c r="C8" s="32">
        <v>7</v>
      </c>
      <c r="D8" s="32">
        <v>8.2</v>
      </c>
      <c r="E8" s="32">
        <v>7.4</v>
      </c>
      <c r="F8" s="48">
        <v>7.8</v>
      </c>
      <c r="G8" s="32">
        <v>8.2</v>
      </c>
      <c r="H8" s="35">
        <v>6.9</v>
      </c>
      <c r="I8" s="35">
        <v>4.5</v>
      </c>
    </row>
    <row r="9" spans="1:9" ht="12.75">
      <c r="A9" s="40" t="s">
        <v>39</v>
      </c>
      <c r="B9" s="44">
        <v>1</v>
      </c>
      <c r="C9" s="32">
        <v>2.6</v>
      </c>
      <c r="D9" s="32">
        <v>2.4</v>
      </c>
      <c r="E9" s="32">
        <v>1.9</v>
      </c>
      <c r="F9" s="48">
        <v>2.3</v>
      </c>
      <c r="G9" s="32">
        <v>1.4</v>
      </c>
      <c r="H9" s="35">
        <v>3.9</v>
      </c>
      <c r="I9" s="35">
        <v>7.8</v>
      </c>
    </row>
    <row r="10" spans="1:9" ht="12.75">
      <c r="A10" s="40" t="s">
        <v>20</v>
      </c>
      <c r="B10" s="44">
        <v>34.5</v>
      </c>
      <c r="C10" s="32">
        <v>34.8</v>
      </c>
      <c r="D10" s="32">
        <v>33.1</v>
      </c>
      <c r="E10" s="32">
        <v>37.6</v>
      </c>
      <c r="F10" s="48">
        <v>34.7</v>
      </c>
      <c r="G10" s="32">
        <v>30.5</v>
      </c>
      <c r="H10" s="35">
        <v>44</v>
      </c>
      <c r="I10" s="35">
        <v>43.3</v>
      </c>
    </row>
    <row r="11" spans="1:9" ht="12.75">
      <c r="A11" s="40" t="s">
        <v>10</v>
      </c>
      <c r="B11" s="44">
        <v>0.5</v>
      </c>
      <c r="C11" s="32">
        <v>0.4</v>
      </c>
      <c r="D11" s="32">
        <v>0.5</v>
      </c>
      <c r="E11" s="32">
        <v>0.7</v>
      </c>
      <c r="F11" s="48">
        <v>0.4</v>
      </c>
      <c r="G11" s="32">
        <v>0.7</v>
      </c>
      <c r="H11" s="35">
        <v>0</v>
      </c>
      <c r="I11" s="35">
        <v>0.6</v>
      </c>
    </row>
    <row r="12" spans="1:9" ht="12.75">
      <c r="A12" s="40" t="s">
        <v>6</v>
      </c>
      <c r="B12" s="44">
        <v>5.2</v>
      </c>
      <c r="C12" s="32">
        <v>4.8</v>
      </c>
      <c r="D12" s="32">
        <v>2.8</v>
      </c>
      <c r="E12" s="32">
        <v>1.8</v>
      </c>
      <c r="F12" s="48">
        <v>3.6</v>
      </c>
      <c r="G12" s="32">
        <v>2.7</v>
      </c>
      <c r="H12" s="35">
        <v>5.3</v>
      </c>
      <c r="I12" s="35">
        <v>2.6</v>
      </c>
    </row>
    <row r="13" spans="1:9" ht="22.5">
      <c r="A13" s="41" t="s">
        <v>4</v>
      </c>
      <c r="B13" s="44">
        <v>2.6</v>
      </c>
      <c r="C13" s="32">
        <v>6.9</v>
      </c>
      <c r="D13" s="32">
        <v>9.9</v>
      </c>
      <c r="E13" s="32">
        <v>13.5</v>
      </c>
      <c r="F13" s="48">
        <v>8.9</v>
      </c>
      <c r="G13" s="32">
        <v>8.5</v>
      </c>
      <c r="H13" s="35">
        <v>10</v>
      </c>
      <c r="I13" s="35">
        <v>1.4</v>
      </c>
    </row>
    <row r="14" spans="1:9" ht="12.75">
      <c r="A14" s="42" t="s">
        <v>7</v>
      </c>
      <c r="B14" s="45">
        <f>1*100</f>
        <v>100</v>
      </c>
      <c r="C14" s="36">
        <f>1*100</f>
        <v>100</v>
      </c>
      <c r="D14" s="36">
        <f>1*100</f>
        <v>100</v>
      </c>
      <c r="E14" s="36">
        <f>1*100</f>
        <v>100</v>
      </c>
      <c r="F14" s="49">
        <v>100</v>
      </c>
      <c r="G14" s="36">
        <f>SUM(G6:G13)</f>
        <v>100</v>
      </c>
      <c r="H14" s="37">
        <f>SUM(H6:H13)</f>
        <v>100</v>
      </c>
      <c r="I14" s="37">
        <f>SUM(I6:I13)</f>
        <v>99.99999999999999</v>
      </c>
    </row>
    <row r="15" spans="1:9" ht="23.25" thickBot="1">
      <c r="A15" s="43" t="s">
        <v>8</v>
      </c>
      <c r="B15" s="46">
        <f>0.052*100</f>
        <v>5.2</v>
      </c>
      <c r="C15" s="33">
        <f>0.353*100</f>
        <v>35.3</v>
      </c>
      <c r="D15" s="33">
        <f>0.403*100</f>
        <v>40.300000000000004</v>
      </c>
      <c r="E15" s="33">
        <f>0.181*100</f>
        <v>18.099999999999998</v>
      </c>
      <c r="F15" s="33"/>
      <c r="G15" s="33"/>
      <c r="H15" s="47"/>
      <c r="I15" s="34"/>
    </row>
    <row r="16" spans="1:3" ht="15.75" customHeight="1">
      <c r="A16" s="29"/>
      <c r="B16" s="8"/>
      <c r="C16" s="30"/>
    </row>
    <row r="17" spans="1:3" ht="15.75" customHeight="1">
      <c r="A17" s="2" t="s">
        <v>26</v>
      </c>
      <c r="B17" s="8"/>
      <c r="C17" s="30"/>
    </row>
    <row r="18" spans="1:8" ht="25.5" customHeight="1">
      <c r="A18" s="76" t="s">
        <v>47</v>
      </c>
      <c r="B18" s="76"/>
      <c r="C18" s="76"/>
      <c r="D18" s="76"/>
      <c r="E18" s="76"/>
      <c r="F18" s="76"/>
      <c r="G18" s="76"/>
      <c r="H18" s="76"/>
    </row>
    <row r="19" ht="12.75">
      <c r="A19" s="1" t="s">
        <v>11</v>
      </c>
    </row>
  </sheetData>
  <sheetProtection/>
  <mergeCells count="3">
    <mergeCell ref="A3:H3"/>
    <mergeCell ref="B4:H4"/>
    <mergeCell ref="A18:H18"/>
  </mergeCells>
  <printOptions/>
  <pageMargins left="0.787401575" right="0.787401575" top="0.984251969" bottom="0.984251969" header="0.4921259845" footer="0.492125984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M47"/>
  <sheetViews>
    <sheetView zoomScalePageLayoutView="0" workbookViewId="0" topLeftCell="A4">
      <selection activeCell="G13" sqref="G13"/>
    </sheetView>
  </sheetViews>
  <sheetFormatPr defaultColWidth="11.421875" defaultRowHeight="12.75"/>
  <cols>
    <col min="1" max="1" width="23.140625" style="7" customWidth="1"/>
    <col min="2" max="8" width="15.7109375" style="7" customWidth="1"/>
    <col min="9" max="16384" width="11.421875" style="7" customWidth="1"/>
  </cols>
  <sheetData>
    <row r="1" ht="15">
      <c r="A1" s="6" t="s">
        <v>13</v>
      </c>
    </row>
    <row r="3" spans="1:6" ht="12.75">
      <c r="A3" s="71" t="s">
        <v>45</v>
      </c>
      <c r="B3" s="71"/>
      <c r="C3" s="71"/>
      <c r="D3" s="71"/>
      <c r="E3" s="71"/>
      <c r="F3" s="71"/>
    </row>
    <row r="4" spans="1:3" ht="12.75">
      <c r="A4" s="8"/>
      <c r="C4" s="25"/>
    </row>
    <row r="5" spans="1:13" ht="15">
      <c r="A5" s="31"/>
      <c r="B5" s="31"/>
      <c r="C5" s="31"/>
      <c r="D5" s="31"/>
      <c r="E5" s="31"/>
      <c r="F5" s="31"/>
      <c r="G5" s="31"/>
      <c r="H5" s="31"/>
      <c r="I5" s="31"/>
      <c r="J5" s="31"/>
      <c r="K5" s="31"/>
      <c r="L5" s="31"/>
      <c r="M5" s="31"/>
    </row>
    <row r="6" spans="1:13" ht="15">
      <c r="A6" s="31"/>
      <c r="B6" s="31"/>
      <c r="C6" s="31"/>
      <c r="D6" s="31"/>
      <c r="E6" s="31"/>
      <c r="F6" s="31"/>
      <c r="G6" s="31"/>
      <c r="H6" s="31"/>
      <c r="I6" s="31"/>
      <c r="J6" s="31"/>
      <c r="K6" s="31"/>
      <c r="L6" s="31"/>
      <c r="M6" s="31"/>
    </row>
    <row r="7" spans="1:13" ht="15">
      <c r="A7" s="31"/>
      <c r="B7" s="31"/>
      <c r="C7" s="31"/>
      <c r="D7" s="31"/>
      <c r="E7" s="31"/>
      <c r="F7" s="31"/>
      <c r="G7" s="31"/>
      <c r="H7" s="31"/>
      <c r="I7" s="31"/>
      <c r="J7" s="31"/>
      <c r="K7" s="31"/>
      <c r="L7" s="31"/>
      <c r="M7" s="31"/>
    </row>
    <row r="8" spans="1:13" ht="15">
      <c r="A8" s="31"/>
      <c r="B8" s="31"/>
      <c r="C8" s="31"/>
      <c r="D8" s="31"/>
      <c r="E8" s="31"/>
      <c r="F8" s="31"/>
      <c r="G8" s="31"/>
      <c r="H8" s="31"/>
      <c r="I8" s="31"/>
      <c r="J8" s="31"/>
      <c r="K8" s="31"/>
      <c r="L8" s="31"/>
      <c r="M8" s="31"/>
    </row>
    <row r="9" spans="1:13" ht="15">
      <c r="A9" s="31"/>
      <c r="B9" s="31"/>
      <c r="C9" s="31"/>
      <c r="D9" s="31"/>
      <c r="E9" s="31"/>
      <c r="F9" s="31"/>
      <c r="G9" s="31"/>
      <c r="H9" s="31"/>
      <c r="I9" s="31"/>
      <c r="J9" s="31"/>
      <c r="K9" s="31"/>
      <c r="L9" s="31"/>
      <c r="M9" s="31"/>
    </row>
    <row r="10" spans="1:13" ht="15">
      <c r="A10" s="31"/>
      <c r="B10" s="31"/>
      <c r="C10" s="31"/>
      <c r="D10" s="31"/>
      <c r="E10" s="31"/>
      <c r="F10" s="31"/>
      <c r="G10" s="31"/>
      <c r="H10" s="31"/>
      <c r="I10" s="31"/>
      <c r="J10" s="31"/>
      <c r="K10" s="31"/>
      <c r="L10" s="31"/>
      <c r="M10" s="31"/>
    </row>
    <row r="11" spans="1:13" ht="15">
      <c r="A11" s="31"/>
      <c r="B11" s="31"/>
      <c r="C11" s="31"/>
      <c r="D11" s="31"/>
      <c r="E11" s="31"/>
      <c r="F11" s="31"/>
      <c r="G11" s="31"/>
      <c r="H11" s="31"/>
      <c r="I11" s="31"/>
      <c r="J11" s="31"/>
      <c r="K11" s="31"/>
      <c r="L11" s="31"/>
      <c r="M11" s="31"/>
    </row>
    <row r="12" spans="1:13" ht="15">
      <c r="A12" s="31"/>
      <c r="B12" s="31"/>
      <c r="C12" s="31"/>
      <c r="D12" s="31"/>
      <c r="E12" s="31"/>
      <c r="F12" s="31"/>
      <c r="G12" s="31"/>
      <c r="H12" s="31"/>
      <c r="I12" s="31"/>
      <c r="J12" s="31"/>
      <c r="K12" s="31"/>
      <c r="L12" s="31"/>
      <c r="M12" s="31"/>
    </row>
    <row r="13" spans="1:13" ht="15">
      <c r="A13" s="31"/>
      <c r="B13" s="31"/>
      <c r="C13" s="31"/>
      <c r="D13" s="31"/>
      <c r="E13" s="31"/>
      <c r="F13" s="31"/>
      <c r="G13" s="31"/>
      <c r="H13" s="31"/>
      <c r="I13" s="31"/>
      <c r="J13" s="31"/>
      <c r="K13" s="31"/>
      <c r="L13" s="31"/>
      <c r="M13" s="31"/>
    </row>
    <row r="14" spans="1:13" ht="15">
      <c r="A14" s="31"/>
      <c r="B14" s="31"/>
      <c r="C14" s="31"/>
      <c r="D14" s="31"/>
      <c r="E14" s="31"/>
      <c r="F14" s="31"/>
      <c r="G14" s="31"/>
      <c r="H14" s="31"/>
      <c r="I14" s="31"/>
      <c r="J14" s="31"/>
      <c r="K14" s="31"/>
      <c r="L14" s="31"/>
      <c r="M14" s="31"/>
    </row>
    <row r="15" spans="1:13" ht="15">
      <c r="A15" s="31"/>
      <c r="B15" s="31"/>
      <c r="C15" s="31"/>
      <c r="D15" s="31"/>
      <c r="E15" s="31"/>
      <c r="F15" s="31"/>
      <c r="G15" s="31"/>
      <c r="H15" s="31"/>
      <c r="I15" s="31"/>
      <c r="J15" s="31"/>
      <c r="K15" s="31"/>
      <c r="L15" s="31"/>
      <c r="M15" s="31"/>
    </row>
    <row r="16" spans="1:13" ht="15">
      <c r="A16" s="31"/>
      <c r="B16" s="31"/>
      <c r="C16" s="31"/>
      <c r="D16" s="31"/>
      <c r="E16" s="31"/>
      <c r="F16" s="31"/>
      <c r="G16" s="31"/>
      <c r="H16" s="31"/>
      <c r="I16" s="31"/>
      <c r="J16" s="31"/>
      <c r="K16" s="31"/>
      <c r="L16" s="31"/>
      <c r="M16" s="31"/>
    </row>
    <row r="17" spans="1:13" ht="15">
      <c r="A17" s="31"/>
      <c r="B17" s="31"/>
      <c r="C17" s="31"/>
      <c r="D17" s="31"/>
      <c r="E17" s="31"/>
      <c r="F17" s="31"/>
      <c r="G17" s="31"/>
      <c r="H17" s="31"/>
      <c r="I17" s="31"/>
      <c r="J17" s="31"/>
      <c r="K17" s="31"/>
      <c r="L17" s="31"/>
      <c r="M17" s="31"/>
    </row>
    <row r="18" spans="1:13" ht="15">
      <c r="A18" s="31"/>
      <c r="B18" s="31"/>
      <c r="C18" s="31"/>
      <c r="D18" s="31"/>
      <c r="E18" s="31"/>
      <c r="F18" s="31"/>
      <c r="G18" s="31"/>
      <c r="H18" s="31"/>
      <c r="I18" s="31"/>
      <c r="J18" s="31"/>
      <c r="K18" s="31"/>
      <c r="L18" s="31"/>
      <c r="M18" s="31"/>
    </row>
    <row r="19" spans="1:13" ht="15">
      <c r="A19" s="31"/>
      <c r="B19" s="31"/>
      <c r="C19" s="31"/>
      <c r="D19" s="31"/>
      <c r="E19" s="31"/>
      <c r="F19" s="31"/>
      <c r="G19" s="31"/>
      <c r="H19" s="31"/>
      <c r="I19" s="31"/>
      <c r="J19" s="31"/>
      <c r="K19" s="31"/>
      <c r="L19" s="31"/>
      <c r="M19" s="31"/>
    </row>
    <row r="20" spans="1:13" ht="15">
      <c r="A20" s="31"/>
      <c r="B20" s="31"/>
      <c r="C20" s="31"/>
      <c r="D20" s="31"/>
      <c r="E20" s="31"/>
      <c r="F20" s="31"/>
      <c r="G20" s="31"/>
      <c r="H20" s="31"/>
      <c r="I20" s="31"/>
      <c r="J20" s="31"/>
      <c r="K20" s="31"/>
      <c r="L20" s="31"/>
      <c r="M20" s="31"/>
    </row>
    <row r="21" spans="1:13" ht="15">
      <c r="A21" s="31"/>
      <c r="B21" s="31"/>
      <c r="C21" s="31"/>
      <c r="D21" s="31"/>
      <c r="E21" s="31"/>
      <c r="F21" s="31"/>
      <c r="G21" s="31"/>
      <c r="H21" s="31"/>
      <c r="I21" s="31"/>
      <c r="J21" s="31"/>
      <c r="K21" s="31"/>
      <c r="L21" s="31"/>
      <c r="M21" s="31"/>
    </row>
    <row r="22" spans="1:13" ht="15">
      <c r="A22" s="31"/>
      <c r="B22" s="31"/>
      <c r="C22" s="31"/>
      <c r="D22" s="31"/>
      <c r="E22" s="31"/>
      <c r="F22" s="31"/>
      <c r="G22" s="31"/>
      <c r="H22" s="31"/>
      <c r="I22" s="31"/>
      <c r="J22" s="31"/>
      <c r="K22" s="31"/>
      <c r="L22" s="31"/>
      <c r="M22" s="31"/>
    </row>
    <row r="23" spans="1:13" ht="15">
      <c r="A23" s="31"/>
      <c r="B23" s="31"/>
      <c r="C23" s="31"/>
      <c r="D23" s="31"/>
      <c r="E23" s="31"/>
      <c r="F23" s="31"/>
      <c r="G23" s="31"/>
      <c r="H23" s="31"/>
      <c r="I23" s="31"/>
      <c r="J23" s="31"/>
      <c r="K23" s="31"/>
      <c r="L23" s="31"/>
      <c r="M23" s="31"/>
    </row>
    <row r="24" spans="2:13" ht="15">
      <c r="B24" s="31"/>
      <c r="C24" s="31"/>
      <c r="D24" s="31"/>
      <c r="E24" s="31"/>
      <c r="F24" s="31"/>
      <c r="G24" s="26"/>
      <c r="H24" s="31"/>
      <c r="I24" s="31"/>
      <c r="J24" s="31"/>
      <c r="K24" s="31"/>
      <c r="L24" s="31"/>
      <c r="M24" s="31"/>
    </row>
    <row r="25" spans="1:13" ht="15">
      <c r="A25" s="55" t="s">
        <v>26</v>
      </c>
      <c r="B25" s="31"/>
      <c r="C25" s="31"/>
      <c r="D25" s="31"/>
      <c r="E25" s="31"/>
      <c r="F25" s="31"/>
      <c r="G25" s="31"/>
      <c r="H25" s="31"/>
      <c r="I25" s="31"/>
      <c r="J25" s="31"/>
      <c r="K25" s="31"/>
      <c r="L25" s="31"/>
      <c r="M25" s="31"/>
    </row>
    <row r="26" spans="1:13" ht="15">
      <c r="A26" s="77" t="s">
        <v>44</v>
      </c>
      <c r="B26" s="77"/>
      <c r="C26" s="77"/>
      <c r="D26" s="31"/>
      <c r="E26" s="31"/>
      <c r="F26" s="31"/>
      <c r="G26" s="31"/>
      <c r="H26" s="31"/>
      <c r="I26" s="31"/>
      <c r="J26" s="31"/>
      <c r="K26" s="31"/>
      <c r="L26" s="31"/>
      <c r="M26" s="31"/>
    </row>
    <row r="27" spans="1:13" ht="15">
      <c r="A27" s="8" t="s">
        <v>12</v>
      </c>
      <c r="B27" s="31"/>
      <c r="C27" s="31"/>
      <c r="D27" s="31"/>
      <c r="E27" s="31"/>
      <c r="F27" s="31"/>
      <c r="G27" s="31"/>
      <c r="H27" s="31"/>
      <c r="I27" s="31"/>
      <c r="J27" s="31"/>
      <c r="K27" s="31"/>
      <c r="L27" s="31"/>
      <c r="M27" s="31"/>
    </row>
    <row r="28" spans="1:13" ht="15">
      <c r="A28" s="31"/>
      <c r="B28" s="31"/>
      <c r="C28" s="31"/>
      <c r="D28" s="31"/>
      <c r="E28" s="31"/>
      <c r="F28" s="31"/>
      <c r="G28" s="31"/>
      <c r="H28" s="31"/>
      <c r="I28" s="31"/>
      <c r="J28" s="31"/>
      <c r="K28" s="31"/>
      <c r="L28" s="31"/>
      <c r="M28" s="31"/>
    </row>
    <row r="29" spans="1:8" ht="33.75">
      <c r="A29" s="50"/>
      <c r="B29" s="27" t="s">
        <v>5</v>
      </c>
      <c r="C29" s="27" t="s">
        <v>3</v>
      </c>
      <c r="D29" s="27" t="s">
        <v>2</v>
      </c>
      <c r="E29" s="27" t="s">
        <v>20</v>
      </c>
      <c r="F29" s="27" t="s">
        <v>6</v>
      </c>
      <c r="G29" s="27" t="s">
        <v>4</v>
      </c>
      <c r="H29" s="27" t="s">
        <v>7</v>
      </c>
    </row>
    <row r="30" spans="1:8" ht="22.5">
      <c r="A30" s="51" t="s">
        <v>23</v>
      </c>
      <c r="B30" s="52">
        <v>0.5</v>
      </c>
      <c r="C30" s="52">
        <v>4.5</v>
      </c>
      <c r="D30" s="52">
        <v>0.6</v>
      </c>
      <c r="E30" s="52">
        <v>0.8</v>
      </c>
      <c r="F30" s="52">
        <v>0.1</v>
      </c>
      <c r="G30" s="52">
        <v>0.9</v>
      </c>
      <c r="H30" s="52">
        <v>7.4</v>
      </c>
    </row>
    <row r="31" spans="1:8" ht="22.5">
      <c r="A31" s="28" t="s">
        <v>22</v>
      </c>
      <c r="B31" s="52">
        <v>1.9</v>
      </c>
      <c r="C31" s="52">
        <v>10.6</v>
      </c>
      <c r="D31" s="52">
        <v>2</v>
      </c>
      <c r="E31" s="52">
        <v>2.7</v>
      </c>
      <c r="F31" s="52">
        <v>0.2</v>
      </c>
      <c r="G31" s="52">
        <v>1.8</v>
      </c>
      <c r="H31" s="52">
        <v>19.2</v>
      </c>
    </row>
    <row r="32" spans="1:8" ht="22.5">
      <c r="A32" s="28" t="s">
        <v>21</v>
      </c>
      <c r="B32" s="52">
        <v>0.3</v>
      </c>
      <c r="C32" s="52">
        <v>19.7</v>
      </c>
      <c r="D32" s="52">
        <v>3.8</v>
      </c>
      <c r="E32" s="52">
        <v>12.2</v>
      </c>
      <c r="F32" s="52">
        <v>1.4</v>
      </c>
      <c r="G32" s="52">
        <v>2.5</v>
      </c>
      <c r="H32" s="52">
        <v>39.9</v>
      </c>
    </row>
    <row r="33" spans="1:8" ht="22.5">
      <c r="A33" s="28" t="s">
        <v>24</v>
      </c>
      <c r="B33" s="52">
        <v>0.2</v>
      </c>
      <c r="C33" s="52">
        <v>3.1</v>
      </c>
      <c r="D33" s="52">
        <v>0.7</v>
      </c>
      <c r="E33" s="52">
        <v>17.8</v>
      </c>
      <c r="F33" s="52">
        <v>1.1</v>
      </c>
      <c r="G33" s="52">
        <v>1.4</v>
      </c>
      <c r="H33" s="52">
        <v>24.3</v>
      </c>
    </row>
    <row r="34" spans="1:8" ht="22.5">
      <c r="A34" s="28" t="s">
        <v>25</v>
      </c>
      <c r="B34" s="52">
        <v>0.1</v>
      </c>
      <c r="C34" s="52">
        <v>0.8</v>
      </c>
      <c r="D34" s="52">
        <v>0.3</v>
      </c>
      <c r="E34" s="52">
        <v>5.1</v>
      </c>
      <c r="F34" s="52">
        <v>0.6</v>
      </c>
      <c r="G34" s="52">
        <v>2.4</v>
      </c>
      <c r="H34" s="52">
        <v>9.2</v>
      </c>
    </row>
    <row r="35" spans="1:8" ht="12.75">
      <c r="A35" s="28" t="s">
        <v>7</v>
      </c>
      <c r="B35" s="52">
        <v>3</v>
      </c>
      <c r="C35" s="52">
        <v>38.7</v>
      </c>
      <c r="D35" s="52">
        <v>7.4</v>
      </c>
      <c r="E35" s="52">
        <v>38.6</v>
      </c>
      <c r="F35" s="52">
        <v>3.4</v>
      </c>
      <c r="G35" s="52">
        <v>9</v>
      </c>
      <c r="H35" s="53">
        <v>100</v>
      </c>
    </row>
    <row r="36" ht="12.75">
      <c r="A36" s="3"/>
    </row>
    <row r="37" spans="2:12" ht="15">
      <c r="B37" s="8"/>
      <c r="C37" s="8"/>
      <c r="D37" s="8"/>
      <c r="E37" s="8"/>
      <c r="F37" s="8"/>
      <c r="G37" s="8"/>
      <c r="H37" s="8"/>
      <c r="L37" s="31"/>
    </row>
    <row r="38" spans="2:12" ht="15">
      <c r="B38" s="8"/>
      <c r="C38" s="8"/>
      <c r="D38" s="8"/>
      <c r="E38" s="8"/>
      <c r="F38" s="8"/>
      <c r="G38" s="8"/>
      <c r="H38" s="8"/>
      <c r="L38" s="31"/>
    </row>
    <row r="39" spans="2:12" ht="15">
      <c r="B39" s="8"/>
      <c r="C39" s="8"/>
      <c r="D39" s="8"/>
      <c r="E39" s="8"/>
      <c r="F39" s="8"/>
      <c r="G39" s="8"/>
      <c r="H39" s="8"/>
      <c r="L39" s="31"/>
    </row>
    <row r="40" spans="2:12" ht="15">
      <c r="B40" s="8"/>
      <c r="C40" s="8"/>
      <c r="D40" s="8"/>
      <c r="E40" s="8"/>
      <c r="F40" s="8"/>
      <c r="G40" s="8"/>
      <c r="H40" s="8"/>
      <c r="L40" s="31"/>
    </row>
    <row r="41" spans="2:12" ht="15">
      <c r="B41" s="8"/>
      <c r="C41" s="8"/>
      <c r="D41" s="8"/>
      <c r="E41" s="8"/>
      <c r="F41" s="8"/>
      <c r="G41" s="8"/>
      <c r="H41" s="8"/>
      <c r="L41" s="31"/>
    </row>
    <row r="42" spans="2:12" ht="15">
      <c r="B42" s="8"/>
      <c r="C42" s="8"/>
      <c r="D42" s="8"/>
      <c r="E42" s="8"/>
      <c r="F42" s="8"/>
      <c r="G42" s="8"/>
      <c r="H42" s="8"/>
      <c r="L42" s="31"/>
    </row>
    <row r="43" spans="2:12" ht="15">
      <c r="B43" s="8"/>
      <c r="C43" s="8"/>
      <c r="D43" s="8"/>
      <c r="E43" s="8"/>
      <c r="F43" s="8"/>
      <c r="G43" s="8"/>
      <c r="H43" s="8"/>
      <c r="L43" s="31"/>
    </row>
    <row r="44" spans="2:12" ht="15">
      <c r="B44" s="8"/>
      <c r="C44" s="8"/>
      <c r="D44" s="8"/>
      <c r="E44" s="8"/>
      <c r="F44" s="8"/>
      <c r="G44" s="8"/>
      <c r="H44" s="8"/>
      <c r="L44" s="31"/>
    </row>
    <row r="45" spans="2:12" ht="15">
      <c r="B45" s="8"/>
      <c r="C45" s="8"/>
      <c r="D45" s="8"/>
      <c r="E45" s="8"/>
      <c r="F45" s="8"/>
      <c r="G45" s="8"/>
      <c r="H45" s="8"/>
      <c r="L45" s="31"/>
    </row>
    <row r="46" spans="2:12" ht="15">
      <c r="B46" s="8"/>
      <c r="C46" s="8"/>
      <c r="D46" s="8"/>
      <c r="E46" s="8"/>
      <c r="F46" s="8"/>
      <c r="G46" s="8"/>
      <c r="H46" s="8"/>
      <c r="L46" s="31"/>
    </row>
    <row r="47" spans="2:8" ht="12.75">
      <c r="B47" s="8"/>
      <c r="C47" s="8"/>
      <c r="D47" s="8"/>
      <c r="E47" s="8"/>
      <c r="F47" s="8"/>
      <c r="G47" s="8"/>
      <c r="H47" s="8"/>
    </row>
  </sheetData>
  <sheetProtection/>
  <mergeCells count="2">
    <mergeCell ref="A26:C26"/>
    <mergeCell ref="A3:F3"/>
  </mergeCells>
  <printOptions/>
  <pageMargins left="0.3937007874015748" right="0.3937007874015748" top="0.984251968503937" bottom="0.984251968503937" header="0.5118110236220472" footer="0.5118110236220472"/>
  <pageSetup horizontalDpi="600" verticalDpi="600" orientation="landscape" paperSize="9" r:id="rId2"/>
  <rowBreaks count="1" manualBreakCount="1">
    <brk id="2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validation des acquis de l’expérience : enseignement supérieur</dc:title>
  <dc:subject/>
  <dc:creator>MENESR-DEPP</dc:creator>
  <cp:keywords/>
  <dc:description/>
  <cp:lastModifiedBy>Administration centrale</cp:lastModifiedBy>
  <cp:lastPrinted>2016-04-15T14:33:11Z</cp:lastPrinted>
  <dcterms:created xsi:type="dcterms:W3CDTF">2007-07-24T13:48:30Z</dcterms:created>
  <dcterms:modified xsi:type="dcterms:W3CDTF">2016-09-06T08:49:58Z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