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55" windowWidth="15180" windowHeight="8460" activeTab="0"/>
  </bookViews>
  <sheets>
    <sheet name="Notice" sheetId="1" r:id="rId1"/>
    <sheet name="tab1" sheetId="2" r:id="rId2"/>
    <sheet name="tab2" sheetId="3" r:id="rId3"/>
    <sheet name="tab3" sheetId="4" r:id="rId4"/>
  </sheets>
  <definedNames>
    <definedName name="COMPTEUR_T0809">#REF!</definedName>
    <definedName name="COMPTEUR_T0910">#REF!</definedName>
    <definedName name="FINALN0">#REF!</definedName>
    <definedName name="NOUVDISP">#REF!</definedName>
    <definedName name="_xlnm.Print_Area" localSheetId="1">'tab1'!$A$1:$L$29</definedName>
    <definedName name="_xlnm.Print_Area" localSheetId="3">'tab3'!$A$1:$I$21</definedName>
  </definedNames>
  <calcPr fullCalcOnLoad="1"/>
</workbook>
</file>

<file path=xl/sharedStrings.xml><?xml version="1.0" encoding="utf-8"?>
<sst xmlns="http://schemas.openxmlformats.org/spreadsheetml/2006/main" count="96" uniqueCount="77">
  <si>
    <t>Universités de technologie</t>
  </si>
  <si>
    <t>Ensemble</t>
  </si>
  <si>
    <t>Écoles privées</t>
  </si>
  <si>
    <t>Types d'écoles</t>
  </si>
  <si>
    <t>Niveau de l'étudiant à l'entrée</t>
  </si>
  <si>
    <t>Bac</t>
  </si>
  <si>
    <t>CPGE</t>
  </si>
  <si>
    <t>DUT-BTS</t>
  </si>
  <si>
    <t>dont étudiantes</t>
  </si>
  <si>
    <t>1980          1981</t>
  </si>
  <si>
    <t>1990     1991</t>
  </si>
  <si>
    <t>2000    2001</t>
  </si>
  <si>
    <t>2005    2006</t>
  </si>
  <si>
    <t>2010    2011</t>
  </si>
  <si>
    <t>RERS 6.8 Les étudiants des filières d'ingénieurs</t>
  </si>
  <si>
    <t>2011    2012</t>
  </si>
  <si>
    <t>http://www.education.gouv.fr/cid57096/reperes-et-references-statistiques.html</t>
  </si>
  <si>
    <t>Part des femmes (%)</t>
  </si>
  <si>
    <t xml:space="preserve">Écoles publiques sous tutelle d'un autre ministère ou d'une collectivité locale </t>
  </si>
  <si>
    <t>2012    2013</t>
  </si>
  <si>
    <t>Écoles sous tutelle d'un autre ministère ou d'une collectivité locale</t>
  </si>
  <si>
    <t>[1] Évolution des effectifs des formations d'ingénieurs  (1)</t>
  </si>
  <si>
    <t>Ensemble des formations d'ingénieurs</t>
  </si>
  <si>
    <t>2013    2014</t>
  </si>
  <si>
    <t>INSA (3)</t>
  </si>
  <si>
    <t>Autres écoles (4)</t>
  </si>
  <si>
    <t>2014    2015</t>
  </si>
  <si>
    <t>CPI (2)</t>
  </si>
  <si>
    <t>Université (3)</t>
  </si>
  <si>
    <t>Autres (4)</t>
  </si>
  <si>
    <t>Total (5)</t>
  </si>
  <si>
    <r>
      <t>Écoles internes ou rattachées aux universités</t>
    </r>
    <r>
      <rPr>
        <b/>
        <sz val="7"/>
        <color indexed="12"/>
        <rFont val="Arial"/>
        <family val="2"/>
      </rPr>
      <t xml:space="preserve"> (2)</t>
    </r>
  </si>
  <si>
    <t>Écoles centrales</t>
  </si>
  <si>
    <t>Source : MENESR-DGESIP-DGRI-SIES</t>
  </si>
  <si>
    <t>Source: MENESR-DGESIP-DGRI-SIES</t>
  </si>
  <si>
    <t>Écoles publiques sous tutelle du MENESR</t>
  </si>
  <si>
    <t>Autres écoles du MENESR</t>
  </si>
  <si>
    <t>►Champ : France métropolitaine + DOM (4).</t>
  </si>
  <si>
    <t>(3)</t>
  </si>
  <si>
    <r>
      <t>Écoles internes ou rattachées aux universités</t>
    </r>
    <r>
      <rPr>
        <sz val="7"/>
        <rFont val="Arial"/>
        <family val="2"/>
      </rPr>
      <t xml:space="preserve"> (2)</t>
    </r>
  </si>
  <si>
    <t xml:space="preserve">Autres écoles du MENESR  </t>
  </si>
  <si>
    <t xml:space="preserve">Agriculture, pêche </t>
  </si>
  <si>
    <t>Défense</t>
  </si>
  <si>
    <t>Industrie</t>
  </si>
  <si>
    <t>Mer</t>
  </si>
  <si>
    <t>Télécommunications</t>
  </si>
  <si>
    <t>Équipement, transport, logement</t>
  </si>
  <si>
    <t xml:space="preserve">Santé </t>
  </si>
  <si>
    <t>Ville de Paris</t>
  </si>
  <si>
    <t>n.d.</t>
  </si>
  <si>
    <t>Économie et Finances</t>
  </si>
  <si>
    <t>Ensam</t>
  </si>
  <si>
    <t>Nbre implantations géographiques</t>
  </si>
  <si>
    <t>Économie et finances</t>
  </si>
  <si>
    <t>► Champ : France métropolitaine + DOM.</t>
  </si>
  <si>
    <r>
      <rPr>
        <b/>
        <sz val="8"/>
        <rFont val="Arial"/>
        <family val="2"/>
      </rPr>
      <t>4.</t>
    </r>
    <r>
      <rPr>
        <sz val="8"/>
        <rFont val="Arial"/>
        <family val="2"/>
      </rPr>
      <t xml:space="preserve"> Tous les autres diplômes, essentiellement diplômes étrangers.</t>
    </r>
  </si>
  <si>
    <r>
      <rPr>
        <b/>
        <sz val="8"/>
        <rFont val="Arial"/>
        <family val="2"/>
      </rPr>
      <t>3.</t>
    </r>
    <r>
      <rPr>
        <sz val="8"/>
        <rFont val="Arial"/>
        <family val="2"/>
      </rPr>
      <t xml:space="preserve"> Comprend les anciens DEUG, maîtrise, DEA, DESS, licence LMD et master LMD.</t>
    </r>
  </si>
  <si>
    <r>
      <rPr>
        <b/>
        <sz val="8"/>
        <rFont val="Arial"/>
        <family val="2"/>
      </rPr>
      <t xml:space="preserve">2. </t>
    </r>
    <r>
      <rPr>
        <sz val="8"/>
        <rFont val="Arial"/>
        <family val="2"/>
      </rPr>
      <t>Cycle préparatoire intégré.</t>
    </r>
  </si>
  <si>
    <r>
      <rPr>
        <b/>
        <sz val="8"/>
        <rFont val="Arial"/>
        <family val="2"/>
      </rPr>
      <t>1.</t>
    </r>
    <r>
      <rPr>
        <sz val="8"/>
        <rFont val="Arial"/>
        <family val="2"/>
      </rPr>
      <t xml:space="preserve"> Hors formations d’ingénieurs en partenariat (FIP).</t>
    </r>
  </si>
  <si>
    <t>[2] Répartition des effectifs des formations d'ingénieurs en 2015-2016 (1)</t>
  </si>
  <si>
    <t>Évolution des effectifs 2015/2014</t>
  </si>
  <si>
    <t>2015    2016</t>
  </si>
  <si>
    <t>Évolution 2015/2014 (%)</t>
  </si>
  <si>
    <t>Effectifs en 2015</t>
  </si>
  <si>
    <t>Évolution effectifs femmes 2015/2014</t>
  </si>
  <si>
    <t>Effectifs 2015</t>
  </si>
  <si>
    <t>Rappel 2014</t>
  </si>
  <si>
    <t>Répartition en 2015 (%)</t>
  </si>
  <si>
    <r>
      <t xml:space="preserve">[3] Origine scolaire des nouveaux inscrits dans les formations d'ingénieurs en 2015-2016, </t>
    </r>
    <r>
      <rPr>
        <sz val="9"/>
        <rFont val="Arial"/>
        <family val="2"/>
      </rPr>
      <t>en % (1).</t>
    </r>
  </si>
  <si>
    <r>
      <rPr>
        <b/>
        <sz val="8"/>
        <rFont val="Arial"/>
        <family val="2"/>
      </rPr>
      <t>5.</t>
    </r>
    <r>
      <rPr>
        <sz val="8"/>
        <rFont val="Arial"/>
        <family val="2"/>
      </rPr>
      <t xml:space="preserve"> Total des origines connues (hors 28 origines non renseignées).</t>
    </r>
  </si>
  <si>
    <r>
      <t>1.</t>
    </r>
    <r>
      <rPr>
        <sz val="8"/>
        <color indexed="63"/>
        <rFont val="Arial"/>
        <family val="2"/>
      </rPr>
      <t xml:space="preserve"> Hors formations d’ingénieurs en partenariat (FIP) et hors cycle préparatoire ingénieurs.</t>
    </r>
  </si>
  <si>
    <r>
      <t xml:space="preserve">2. </t>
    </r>
    <r>
      <rPr>
        <sz val="8"/>
        <color indexed="63"/>
        <rFont val="Arial"/>
        <family val="2"/>
      </rPr>
      <t>Depuis 2011-2012, les formations d’ingénieurs de l’université de Lorraine, devenue grand établissement, sont maintenues avec les effectifs des écoles internes aux universités.</t>
    </r>
  </si>
  <si>
    <r>
      <t xml:space="preserve">4. </t>
    </r>
    <r>
      <rPr>
        <sz val="8"/>
        <color indexed="63"/>
        <rFont val="Arial"/>
        <family val="2"/>
      </rPr>
      <t>Il n’y a pas d’écoles d’ingénieurs à Mayotte.</t>
    </r>
  </si>
  <si>
    <r>
      <t xml:space="preserve">1. </t>
    </r>
    <r>
      <rPr>
        <sz val="8"/>
        <color indexed="63"/>
        <rFont val="Arial"/>
        <family val="2"/>
      </rPr>
      <t>Hors formations d’ingénieurs en partenariat (FIP) et 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</si>
  <si>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</si>
  <si>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r>
      <t xml:space="preserve">4. </t>
    </r>
    <r>
      <rPr>
        <sz val="8"/>
        <color indexed="63"/>
        <rFont val="Arial"/>
        <family val="2"/>
      </rPr>
      <t>Y compris l’INP de Toulouse et l’institut polytechnique de Grenoble.</t>
    </r>
  </si>
  <si>
    <r>
      <t xml:space="preserve">3. </t>
    </r>
    <r>
      <rPr>
        <sz val="8"/>
        <color indexed="63"/>
        <rFont val="Arial"/>
        <family val="2"/>
      </rPr>
      <t>En 2014-2015 et 2015-2016, il n’y a pas d’étudiants inscrits en formations d’ingénieurs à l’école des hautes études en santé publique (EHESP).</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</si>
</sst>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0&quot; F&quot;\)"/>
    <numFmt numFmtId="173" formatCode="0.0"/>
    <numFmt numFmtId="174" formatCode="0.0%"/>
    <numFmt numFmtId="175" formatCode="#,##0.0"/>
    <numFmt numFmtId="176" formatCode="0&quot; F&quot;;\ \-0&quot; F&quot;"/>
    <numFmt numFmtId="177" formatCode="#,##0_);#,##0;#,##0;&quot; &quot;@\ \ "/>
    <numFmt numFmtId="178" formatCode="#,##0_)"/>
    <numFmt numFmtId="179" formatCode="#,##0.0_)"/>
    <numFmt numFmtId="180" formatCode="0_)"/>
    <numFmt numFmtId="181" formatCode="#,##0_);#,##0;#,##0;&quot; &quot;@\ "/>
    <numFmt numFmtId="182" formatCode="#,##0.00_)"/>
    <numFmt numFmtId="183" formatCode="0.00000000"/>
    <numFmt numFmtId="184" formatCode="0.0000000"/>
    <numFmt numFmtId="185" formatCode="0.000000"/>
    <numFmt numFmtId="186" formatCode="0.00000"/>
    <numFmt numFmtId="187" formatCode="0.0000"/>
    <numFmt numFmtId="188" formatCode="0.000"/>
    <numFmt numFmtId="189" formatCode="_-* #,##0.00\ [$€]_-;\-* #,##0.00\ [$€]_-;_-* &quot;-&quot;??\ [$€]_-;_-@_-"/>
    <numFmt numFmtId="190" formatCode="_-* #,##0.000\ [$€]_-;\-* #,##0.000\ [$€]_-;_-* &quot;-&quot;??\ [$€]_-;_-@_-"/>
    <numFmt numFmtId="191" formatCode="_-* #,##0.0000\ [$€]_-;\-* #,##0.0000\ [$€]_-;_-* &quot;-&quot;??\ [$€]_-;_-@_-"/>
    <numFmt numFmtId="192" formatCode="_-* #,##0.0\ [$€]_-;\-* #,##0.0\ [$€]_-;_-* &quot;-&quot;??\ [$€]_-;_-@_-"/>
    <numFmt numFmtId="193" formatCode="_-* #,##0\ [$€]_-;\-* #,##0\ [$€]_-;_-* &quot;-&quot;??\ [$€]_-;_-@_-"/>
    <numFmt numFmtId="194" formatCode="#,##0.0_ ;\-#,##0.0\ "/>
    <numFmt numFmtId="195" formatCode="&quot;Vrai&quot;;&quot;Vrai&quot;;&quot;Faux&quot;"/>
    <numFmt numFmtId="196" formatCode="&quot;Actif&quot;;&quot;Actif&quot;;&quot;Inactif&quot;"/>
    <numFmt numFmtId="197" formatCode="#,##0_ ;\-#,##0\ "/>
    <numFmt numFmtId="198" formatCode="00"/>
    <numFmt numFmtId="199" formatCode="#,##0__"/>
    <numFmt numFmtId="200" formatCode="#,##0___)"/>
    <numFmt numFmtId="201" formatCode="0.0___)"/>
    <numFmt numFmtId="202" formatCode="0.00___)"/>
    <numFmt numFmtId="203" formatCode="#,##0\ &quot;$&quot;;\-#,##0\ &quot;$&quot;"/>
    <numFmt numFmtId="204" formatCode="#,##0\ &quot;$&quot;;[Red]\-#,##0\ &quot;$&quot;"/>
    <numFmt numFmtId="205" formatCode="#,##0.00\ &quot;$&quot;;\-#,##0.00\ &quot;$&quot;"/>
    <numFmt numFmtId="206" formatCode="#,##0.00\ &quot;$&quot;;[Red]\-#,##0.00\ &quot;$&quot;"/>
    <numFmt numFmtId="207" formatCode="_-* #,##0\ &quot;$&quot;_-;\-* #,##0\ &quot;$&quot;_-;_-* &quot;-&quot;\ &quot;$&quot;_-;_-@_-"/>
    <numFmt numFmtId="208" formatCode="_-* #,##0\ _$_-;\-* #,##0\ _$_-;_-* &quot;-&quot;\ _$_-;_-@_-"/>
    <numFmt numFmtId="209" formatCode="_-* #,##0.00\ &quot;$&quot;_-;\-* #,##0.00\ &quot;$&quot;_-;_-* &quot;-&quot;??\ &quot;$&quot;_-;_-@_-"/>
    <numFmt numFmtId="210" formatCode="_-* #,##0.00\ _$_-;\-* #,##0.00\ _$_-;_-* &quot;-&quot;??\ _$_-;_-@_-"/>
    <numFmt numFmtId="211" formatCode="#,##0.000"/>
    <numFmt numFmtId="212" formatCode="[$-40C]dddd\ d\ mmmm\ yyyy"/>
    <numFmt numFmtId="213" formatCode="0.000%"/>
    <numFmt numFmtId="214" formatCode="0.0000000000"/>
    <numFmt numFmtId="215" formatCode="0.000000000"/>
    <numFmt numFmtId="216" formatCode="0.0000%"/>
    <numFmt numFmtId="217" formatCode="[$€-2]\ #,##0.00_);[Red]\([$€-2]\ #,##0.00\)"/>
  </numFmts>
  <fonts count="65">
    <font>
      <sz val="10"/>
      <name val="Arial"/>
      <family val="0"/>
    </font>
    <font>
      <u val="single"/>
      <sz val="10"/>
      <color indexed="12"/>
      <name val="MS Sans Serif"/>
      <family val="2"/>
    </font>
    <font>
      <u val="single"/>
      <sz val="10"/>
      <color indexed="36"/>
      <name val="MS Sans Serif"/>
      <family val="2"/>
    </font>
    <font>
      <sz val="10"/>
      <name val="MS Sans Serif"/>
      <family val="2"/>
    </font>
    <font>
      <sz val="8"/>
      <name val="MS Sans Serif"/>
      <family val="2"/>
    </font>
    <font>
      <sz val="8"/>
      <name val="Arial"/>
      <family val="2"/>
    </font>
    <font>
      <i/>
      <sz val="8"/>
      <name val="Arial"/>
      <family val="2"/>
    </font>
    <font>
      <b/>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b/>
      <sz val="7"/>
      <color indexed="12"/>
      <name val="Arial"/>
      <family val="2"/>
    </font>
    <font>
      <sz val="7"/>
      <name val="Arial"/>
      <family val="2"/>
    </font>
    <font>
      <b/>
      <sz val="8"/>
      <color indexed="26"/>
      <name val="Arial"/>
      <family val="2"/>
    </font>
    <font>
      <u val="single"/>
      <sz val="10"/>
      <color indexed="12"/>
      <name val="Arial"/>
      <family val="2"/>
    </font>
    <font>
      <b/>
      <sz val="9"/>
      <color indexed="63"/>
      <name val="Calibri"/>
      <family val="1"/>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1"/>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9"/>
        <bgColor indexed="64"/>
      </patternFill>
    </fill>
    <fill>
      <patternFill patternType="solid">
        <fgColor rgb="FF99CCFF"/>
        <bgColor indexed="64"/>
      </patternFill>
    </fill>
    <fill>
      <patternFill patternType="solid">
        <fgColor indexed="6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color indexed="63"/>
      </top>
      <bottom style="medium">
        <color indexed="12"/>
      </bottom>
    </border>
    <border>
      <left style="thin">
        <color indexed="9"/>
      </left>
      <right style="thin">
        <color indexed="9"/>
      </right>
      <top>
        <color indexed="63"/>
      </top>
      <bottom style="medium">
        <color indexed="12"/>
      </bottom>
    </border>
    <border>
      <left>
        <color indexed="63"/>
      </left>
      <right>
        <color indexed="63"/>
      </right>
      <top style="medium">
        <color indexed="12"/>
      </top>
      <bottom>
        <color indexed="63"/>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189" fontId="0" fillId="0" borderId="0" applyFont="0" applyFill="0" applyBorder="0" applyAlignment="0" applyProtection="0"/>
    <xf numFmtId="0" fontId="52" fillId="29" borderId="0" applyNumberFormat="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0" fontId="0" fillId="0" borderId="0">
      <alignment/>
      <protection/>
    </xf>
    <xf numFmtId="0" fontId="46" fillId="0" borderId="0">
      <alignment/>
      <protection/>
    </xf>
    <xf numFmtId="0" fontId="3"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35">
    <xf numFmtId="0" fontId="0" fillId="0" borderId="0" xfId="0" applyAlignment="1">
      <alignment/>
    </xf>
    <xf numFmtId="0" fontId="5" fillId="0" borderId="0" xfId="58" applyFont="1">
      <alignment/>
      <protection/>
    </xf>
    <xf numFmtId="0" fontId="5"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5" fillId="0" borderId="0" xfId="0" applyFont="1" applyFill="1" applyAlignment="1">
      <alignment horizontal="right"/>
    </xf>
    <xf numFmtId="0" fontId="8" fillId="0" borderId="0" xfId="0" applyFont="1" applyFill="1" applyAlignment="1">
      <alignment/>
    </xf>
    <xf numFmtId="0" fontId="7" fillId="0" borderId="0" xfId="57" applyFont="1" applyFill="1" applyAlignment="1">
      <alignment horizontal="right" vertical="center" wrapText="1"/>
      <protection/>
    </xf>
    <xf numFmtId="0" fontId="5" fillId="0" borderId="0" xfId="58" applyFont="1" applyAlignment="1">
      <alignment horizontal="right"/>
      <protection/>
    </xf>
    <xf numFmtId="0" fontId="9" fillId="0" borderId="0" xfId="0" applyFont="1" applyFill="1" applyAlignment="1">
      <alignment/>
    </xf>
    <xf numFmtId="0" fontId="10" fillId="0" borderId="0" xfId="57" applyFont="1" applyBorder="1" applyAlignment="1">
      <alignment horizontal="right" vertical="center"/>
      <protection/>
    </xf>
    <xf numFmtId="0" fontId="5" fillId="0" borderId="0" xfId="58" applyFont="1" applyBorder="1">
      <alignment/>
      <protection/>
    </xf>
    <xf numFmtId="0" fontId="5" fillId="0" borderId="0" xfId="58" applyFont="1">
      <alignment/>
      <protection/>
    </xf>
    <xf numFmtId="0" fontId="5" fillId="0" borderId="0" xfId="57" applyFont="1" applyFill="1" applyBorder="1" applyAlignment="1" applyProtection="1">
      <alignment vertical="center"/>
      <protection locked="0"/>
    </xf>
    <xf numFmtId="0" fontId="5" fillId="0" borderId="0" xfId="57" applyFont="1" applyFill="1" applyBorder="1" applyAlignment="1" applyProtection="1">
      <alignment horizontal="right" vertical="center"/>
      <protection locked="0"/>
    </xf>
    <xf numFmtId="176" fontId="5" fillId="0" borderId="0" xfId="57" applyNumberFormat="1" applyFont="1" applyFill="1" applyBorder="1" applyAlignment="1" applyProtection="1">
      <alignment horizontal="right" vertical="center"/>
      <protection locked="0"/>
    </xf>
    <xf numFmtId="0" fontId="5" fillId="0" borderId="0" xfId="57" applyFont="1" applyFill="1" applyAlignment="1">
      <alignment vertical="center"/>
      <protection/>
    </xf>
    <xf numFmtId="0" fontId="5" fillId="0" borderId="0" xfId="58" applyFont="1" applyBorder="1" applyAlignment="1">
      <alignment horizontal="right"/>
      <protection/>
    </xf>
    <xf numFmtId="0" fontId="11" fillId="33" borderId="0" xfId="58" applyFont="1" applyFill="1" applyBorder="1" applyAlignment="1">
      <alignment horizontal="left" vertical="top" wrapText="1"/>
      <protection/>
    </xf>
    <xf numFmtId="0" fontId="11" fillId="33" borderId="10" xfId="59" applyFont="1" applyFill="1" applyBorder="1" applyAlignment="1">
      <alignment horizontal="right" vertical="top"/>
      <protection/>
    </xf>
    <xf numFmtId="0" fontId="11" fillId="33" borderId="10" xfId="57" applyNumberFormat="1" applyFont="1" applyFill="1" applyBorder="1" applyAlignment="1" applyProtection="1">
      <alignment horizontal="right" vertical="top"/>
      <protection locked="0"/>
    </xf>
    <xf numFmtId="0" fontId="11" fillId="33" borderId="10" xfId="57" applyNumberFormat="1" applyFont="1" applyFill="1" applyBorder="1" applyAlignment="1" applyProtection="1">
      <alignment horizontal="right" vertical="top" wrapText="1"/>
      <protection locked="0"/>
    </xf>
    <xf numFmtId="0" fontId="11" fillId="33" borderId="0" xfId="57" applyFont="1" applyFill="1" applyBorder="1" applyAlignment="1">
      <alignment/>
      <protection/>
    </xf>
    <xf numFmtId="0" fontId="5" fillId="0" borderId="0" xfId="58" applyFont="1" applyAlignment="1">
      <alignment horizontal="right"/>
      <protection/>
    </xf>
    <xf numFmtId="173" fontId="5" fillId="0" borderId="0" xfId="58" applyNumberFormat="1" applyFont="1" applyAlignment="1">
      <alignment horizontal="right"/>
      <protection/>
    </xf>
    <xf numFmtId="1" fontId="5" fillId="0" borderId="0" xfId="58" applyNumberFormat="1" applyFont="1" applyAlignment="1">
      <alignment horizontal="right"/>
      <protection/>
    </xf>
    <xf numFmtId="0" fontId="5" fillId="0" borderId="0" xfId="0" applyFont="1" applyFill="1" applyAlignment="1">
      <alignment horizontal="right"/>
    </xf>
    <xf numFmtId="0" fontId="13" fillId="0" borderId="0" xfId="57" applyFont="1" applyAlignment="1">
      <alignment vertical="center"/>
      <protection/>
    </xf>
    <xf numFmtId="178" fontId="12" fillId="0" borderId="10" xfId="57" applyNumberFormat="1" applyFont="1" applyFill="1" applyBorder="1" applyAlignment="1" applyProtection="1">
      <alignment horizontal="right" vertical="center"/>
      <protection locked="0"/>
    </xf>
    <xf numFmtId="177" fontId="11" fillId="33" borderId="10" xfId="57" applyNumberFormat="1" applyFont="1" applyFill="1" applyBorder="1" applyAlignment="1" applyProtection="1">
      <alignment horizontal="left" vertical="center"/>
      <protection locked="0"/>
    </xf>
    <xf numFmtId="178" fontId="11" fillId="33" borderId="10" xfId="57" applyNumberFormat="1" applyFont="1" applyFill="1" applyBorder="1" applyAlignment="1" applyProtection="1">
      <alignment horizontal="right" vertical="center"/>
      <protection locked="0"/>
    </xf>
    <xf numFmtId="194" fontId="11" fillId="33" borderId="10" xfId="44" applyNumberFormat="1" applyFont="1" applyFill="1" applyBorder="1" applyAlignment="1" applyProtection="1">
      <alignment horizontal="right" vertical="center"/>
      <protection locked="0"/>
    </xf>
    <xf numFmtId="178" fontId="10" fillId="0" borderId="0" xfId="57" applyNumberFormat="1" applyFont="1" applyFill="1" applyBorder="1" applyAlignment="1" applyProtection="1">
      <alignment horizontal="right" vertical="center"/>
      <protection locked="0"/>
    </xf>
    <xf numFmtId="194" fontId="10" fillId="0" borderId="0" xfId="44" applyNumberFormat="1" applyFont="1" applyFill="1" applyBorder="1" applyAlignment="1" applyProtection="1">
      <alignment horizontal="right" vertical="center"/>
      <protection locked="0"/>
    </xf>
    <xf numFmtId="0" fontId="11" fillId="33" borderId="0" xfId="57" applyFont="1" applyFill="1" applyBorder="1" applyAlignment="1">
      <alignment vertical="center"/>
      <protection/>
    </xf>
    <xf numFmtId="0" fontId="5" fillId="0" borderId="0" xfId="57" applyFont="1" applyFill="1" applyBorder="1" applyAlignment="1">
      <alignment vertical="center"/>
      <protection/>
    </xf>
    <xf numFmtId="172" fontId="16" fillId="0" borderId="11" xfId="57" applyNumberFormat="1" applyFont="1" applyFill="1" applyBorder="1" applyAlignment="1" applyProtection="1">
      <alignment vertical="center" wrapText="1"/>
      <protection locked="0"/>
    </xf>
    <xf numFmtId="3" fontId="16" fillId="0" borderId="10" xfId="57" applyNumberFormat="1" applyFont="1" applyFill="1" applyBorder="1" applyAlignment="1" applyProtection="1">
      <alignment horizontal="right" vertical="center"/>
      <protection locked="0"/>
    </xf>
    <xf numFmtId="3" fontId="12" fillId="0" borderId="10" xfId="57" applyNumberFormat="1" applyFont="1" applyFill="1" applyBorder="1" applyAlignment="1" applyProtection="1">
      <alignment horizontal="right" vertical="center"/>
      <protection locked="0"/>
    </xf>
    <xf numFmtId="172" fontId="11" fillId="33" borderId="12" xfId="57" applyNumberFormat="1" applyFont="1" applyFill="1" applyBorder="1" applyAlignment="1" applyProtection="1" quotePrefix="1">
      <alignment vertical="center" wrapText="1"/>
      <protection locked="0"/>
    </xf>
    <xf numFmtId="3" fontId="11" fillId="33" borderId="10" xfId="57" applyNumberFormat="1" applyFont="1" applyFill="1" applyBorder="1" applyAlignment="1" applyProtection="1">
      <alignment horizontal="right" vertical="center"/>
      <protection locked="0"/>
    </xf>
    <xf numFmtId="173" fontId="11" fillId="33" borderId="10" xfId="57" applyNumberFormat="1" applyFont="1" applyFill="1" applyBorder="1" applyAlignment="1" applyProtection="1">
      <alignment horizontal="right" vertical="center"/>
      <protection locked="0"/>
    </xf>
    <xf numFmtId="0" fontId="6" fillId="0" borderId="0" xfId="57" applyFont="1" applyFill="1" applyBorder="1" applyAlignment="1" applyProtection="1">
      <alignment horizontal="right" vertical="center"/>
      <protection locked="0"/>
    </xf>
    <xf numFmtId="0" fontId="6" fillId="0" borderId="0" xfId="57" applyFont="1" applyFill="1" applyBorder="1" applyAlignment="1" applyProtection="1">
      <alignment vertical="center"/>
      <protection locked="0"/>
    </xf>
    <xf numFmtId="0" fontId="13" fillId="0" borderId="0" xfId="57" applyFont="1" applyFill="1" applyAlignment="1">
      <alignment horizontal="left" vertical="center"/>
      <protection/>
    </xf>
    <xf numFmtId="0" fontId="10" fillId="0" borderId="0" xfId="0" applyFont="1" applyFill="1" applyAlignment="1">
      <alignment/>
    </xf>
    <xf numFmtId="173" fontId="5" fillId="0" borderId="0" xfId="0" applyNumberFormat="1" applyFont="1" applyFill="1" applyAlignment="1">
      <alignment/>
    </xf>
    <xf numFmtId="173" fontId="11" fillId="33" borderId="0" xfId="0" applyNumberFormat="1" applyFont="1" applyFill="1" applyAlignment="1">
      <alignment horizontal="right" vertical="center"/>
    </xf>
    <xf numFmtId="173" fontId="11" fillId="33" borderId="0" xfId="0" applyNumberFormat="1" applyFont="1" applyFill="1" applyAlignment="1">
      <alignment vertical="center"/>
    </xf>
    <xf numFmtId="173" fontId="12" fillId="0" borderId="0" xfId="0" applyNumberFormat="1" applyFont="1" applyFill="1" applyAlignment="1">
      <alignment horizontal="right" vertical="center"/>
    </xf>
    <xf numFmtId="173" fontId="12" fillId="0" borderId="0" xfId="0" applyNumberFormat="1" applyFont="1" applyFill="1" applyAlignment="1">
      <alignment vertical="center"/>
    </xf>
    <xf numFmtId="173" fontId="16" fillId="34" borderId="10" xfId="57" applyNumberFormat="1" applyFont="1" applyFill="1" applyBorder="1" applyAlignment="1" applyProtection="1">
      <alignment horizontal="right" vertical="center"/>
      <protection locked="0"/>
    </xf>
    <xf numFmtId="173" fontId="16" fillId="0" borderId="0" xfId="0" applyNumberFormat="1" applyFont="1" applyFill="1" applyAlignment="1">
      <alignment horizontal="right" vertical="center"/>
    </xf>
    <xf numFmtId="173" fontId="16" fillId="0" borderId="0" xfId="0" applyNumberFormat="1" applyFont="1" applyFill="1" applyAlignment="1">
      <alignment horizontal="right"/>
    </xf>
    <xf numFmtId="173" fontId="12" fillId="34" borderId="10" xfId="57" applyNumberFormat="1" applyFont="1" applyFill="1" applyBorder="1" applyAlignment="1" applyProtection="1">
      <alignment horizontal="right" vertical="center"/>
      <protection locked="0"/>
    </xf>
    <xf numFmtId="2" fontId="5" fillId="0" borderId="0" xfId="57" applyNumberFormat="1" applyFont="1" applyFill="1" applyBorder="1" applyAlignment="1">
      <alignment vertical="center"/>
      <protection/>
    </xf>
    <xf numFmtId="3" fontId="64" fillId="0" borderId="0" xfId="57" applyNumberFormat="1" applyFont="1" applyFill="1" applyBorder="1" applyAlignment="1" applyProtection="1">
      <alignment horizontal="right"/>
      <protection locked="0"/>
    </xf>
    <xf numFmtId="177" fontId="5" fillId="0" borderId="0" xfId="57" applyNumberFormat="1" applyFont="1" applyFill="1" applyBorder="1" applyAlignment="1" applyProtection="1">
      <alignment horizontal="left" vertical="center"/>
      <protection locked="0"/>
    </xf>
    <xf numFmtId="0" fontId="5" fillId="0" borderId="13" xfId="57" applyFont="1" applyFill="1" applyBorder="1" applyAlignment="1">
      <alignment/>
      <protection/>
    </xf>
    <xf numFmtId="2" fontId="5" fillId="0" borderId="0" xfId="0" applyNumberFormat="1" applyFont="1" applyFill="1" applyAlignment="1">
      <alignment/>
    </xf>
    <xf numFmtId="178" fontId="5" fillId="0" borderId="10" xfId="57" applyNumberFormat="1" applyFont="1" applyFill="1" applyBorder="1" applyAlignment="1" applyProtection="1">
      <alignment horizontal="right" vertical="center"/>
      <protection locked="0"/>
    </xf>
    <xf numFmtId="177" fontId="5" fillId="0" borderId="10" xfId="57" applyNumberFormat="1" applyFont="1" applyFill="1" applyBorder="1" applyAlignment="1" applyProtection="1" quotePrefix="1">
      <alignment horizontal="left" vertical="center"/>
      <protection locked="0"/>
    </xf>
    <xf numFmtId="177" fontId="5" fillId="0" borderId="10" xfId="57" applyNumberFormat="1" applyFont="1" applyFill="1" applyBorder="1" applyAlignment="1" applyProtection="1">
      <alignment horizontal="left" vertical="center" wrapText="1"/>
      <protection locked="0"/>
    </xf>
    <xf numFmtId="177" fontId="5" fillId="0" borderId="10" xfId="57" applyNumberFormat="1" applyFont="1" applyFill="1" applyBorder="1" applyAlignment="1" applyProtection="1" quotePrefix="1">
      <alignment horizontal="left" vertical="center" wrapText="1"/>
      <protection locked="0"/>
    </xf>
    <xf numFmtId="177" fontId="5" fillId="0" borderId="10" xfId="57" applyNumberFormat="1" applyFont="1" applyFill="1" applyBorder="1" applyAlignment="1" applyProtection="1">
      <alignment horizontal="left" vertical="center"/>
      <protection locked="0"/>
    </xf>
    <xf numFmtId="0" fontId="5" fillId="0" borderId="0" xfId="57" applyFont="1" applyFill="1" applyBorder="1" applyAlignment="1" applyProtection="1">
      <alignment vertical="center"/>
      <protection locked="0"/>
    </xf>
    <xf numFmtId="3" fontId="16" fillId="0" borderId="10" xfId="57" applyNumberFormat="1" applyFont="1" applyFill="1" applyBorder="1" applyAlignment="1" applyProtection="1">
      <alignment horizontal="right" vertical="center" wrapText="1"/>
      <protection locked="0"/>
    </xf>
    <xf numFmtId="172" fontId="5" fillId="0" borderId="11" xfId="57" applyNumberFormat="1" applyFont="1" applyFill="1" applyBorder="1" applyAlignment="1" applyProtection="1">
      <alignment vertical="center" wrapText="1"/>
      <protection locked="0"/>
    </xf>
    <xf numFmtId="3" fontId="12" fillId="0" borderId="10" xfId="57" applyNumberFormat="1" applyFont="1" applyFill="1" applyBorder="1" applyAlignment="1" applyProtection="1">
      <alignment horizontal="right" vertical="center" wrapText="1"/>
      <protection locked="0"/>
    </xf>
    <xf numFmtId="3" fontId="12" fillId="0" borderId="10" xfId="57" applyNumberFormat="1" applyFont="1" applyFill="1" applyBorder="1" applyAlignment="1" applyProtection="1" quotePrefix="1">
      <alignment horizontal="right" vertical="center" wrapText="1"/>
      <protection locked="0"/>
    </xf>
    <xf numFmtId="173" fontId="5" fillId="0" borderId="0" xfId="0" applyNumberFormat="1" applyFont="1" applyFill="1" applyAlignment="1">
      <alignment horizontal="right" vertical="center"/>
    </xf>
    <xf numFmtId="173" fontId="5" fillId="0" borderId="0" xfId="0" applyNumberFormat="1" applyFont="1" applyFill="1" applyAlignment="1">
      <alignment vertical="center"/>
    </xf>
    <xf numFmtId="177" fontId="5" fillId="0" borderId="11" xfId="57" applyNumberFormat="1" applyFont="1" applyFill="1" applyBorder="1" applyAlignment="1" applyProtection="1">
      <alignment horizontal="left" vertical="center" wrapText="1"/>
      <protection locked="0"/>
    </xf>
    <xf numFmtId="177" fontId="5" fillId="0" borderId="11" xfId="57" applyNumberFormat="1" applyFont="1" applyFill="1" applyBorder="1" applyAlignment="1" applyProtection="1" quotePrefix="1">
      <alignment horizontal="left" vertical="center" wrapText="1"/>
      <protection locked="0"/>
    </xf>
    <xf numFmtId="173" fontId="5" fillId="0" borderId="0" xfId="0" applyNumberFormat="1" applyFont="1" applyFill="1" applyAlignment="1" quotePrefix="1">
      <alignment horizontal="right" vertical="center"/>
    </xf>
    <xf numFmtId="177" fontId="5" fillId="0" borderId="11" xfId="57" applyNumberFormat="1" applyFont="1" applyFill="1" applyBorder="1" applyAlignment="1" applyProtection="1">
      <alignment horizontal="left" vertical="center"/>
      <protection locked="0"/>
    </xf>
    <xf numFmtId="177" fontId="5" fillId="0" borderId="11" xfId="57" applyNumberFormat="1" applyFont="1" applyFill="1" applyBorder="1" applyAlignment="1" applyProtection="1" quotePrefix="1">
      <alignment horizontal="left" vertical="center"/>
      <protection locked="0"/>
    </xf>
    <xf numFmtId="3" fontId="19" fillId="33" borderId="10" xfId="57" applyNumberFormat="1" applyFont="1" applyFill="1" applyBorder="1" applyAlignment="1" applyProtection="1" quotePrefix="1">
      <alignment horizontal="right" vertical="center" wrapText="1"/>
      <protection locked="0"/>
    </xf>
    <xf numFmtId="0" fontId="5" fillId="0" borderId="0" xfId="57" applyFont="1" applyFill="1" applyBorder="1" applyAlignment="1" applyProtection="1">
      <alignment horizontal="right" vertical="center"/>
      <protection locked="0"/>
    </xf>
    <xf numFmtId="176" fontId="5" fillId="0" borderId="0" xfId="57" applyNumberFormat="1" applyFont="1" applyFill="1" applyBorder="1" applyAlignment="1" applyProtection="1">
      <alignment horizontal="right" vertical="center"/>
      <protection locked="0"/>
    </xf>
    <xf numFmtId="0" fontId="5" fillId="0" borderId="0" xfId="58" applyFont="1" applyBorder="1">
      <alignment/>
      <protection/>
    </xf>
    <xf numFmtId="172" fontId="5" fillId="0" borderId="0" xfId="57" applyNumberFormat="1" applyFont="1" applyFill="1" applyBorder="1" applyAlignment="1" applyProtection="1">
      <alignment wrapText="1"/>
      <protection locked="0"/>
    </xf>
    <xf numFmtId="173" fontId="12" fillId="0" borderId="10" xfId="57" applyNumberFormat="1" applyFont="1" applyFill="1" applyBorder="1" applyAlignment="1" applyProtection="1">
      <alignment horizontal="right"/>
      <protection locked="0"/>
    </xf>
    <xf numFmtId="3" fontId="12" fillId="0" borderId="10" xfId="0" applyNumberFormat="1" applyFont="1" applyBorder="1" applyAlignment="1">
      <alignment horizontal="right"/>
    </xf>
    <xf numFmtId="173" fontId="11" fillId="33" borderId="10" xfId="57" applyNumberFormat="1" applyFont="1" applyFill="1" applyBorder="1" applyAlignment="1" applyProtection="1">
      <alignment horizontal="right"/>
      <protection locked="0"/>
    </xf>
    <xf numFmtId="3" fontId="11" fillId="33" borderId="10" xfId="0" applyNumberFormat="1" applyFont="1" applyFill="1" applyBorder="1" applyAlignment="1">
      <alignment horizontal="right"/>
    </xf>
    <xf numFmtId="3" fontId="12" fillId="0" borderId="14" xfId="57" applyNumberFormat="1" applyFont="1" applyFill="1" applyBorder="1" applyAlignment="1" applyProtection="1">
      <alignment horizontal="right"/>
      <protection locked="0"/>
    </xf>
    <xf numFmtId="173" fontId="5" fillId="0" borderId="0" xfId="57" applyNumberFormat="1" applyFont="1" applyFill="1" applyBorder="1" applyAlignment="1" applyProtection="1">
      <alignment horizontal="right" vertical="center"/>
      <protection locked="0"/>
    </xf>
    <xf numFmtId="10" fontId="5" fillId="0" borderId="0" xfId="60" applyNumberFormat="1" applyFont="1" applyAlignment="1">
      <alignment/>
    </xf>
    <xf numFmtId="213" fontId="5" fillId="0" borderId="0" xfId="60" applyNumberFormat="1" applyFont="1" applyAlignment="1">
      <alignment/>
    </xf>
    <xf numFmtId="194" fontId="12" fillId="0" borderId="10" xfId="44" applyNumberFormat="1" applyFont="1" applyFill="1" applyBorder="1" applyAlignment="1" applyProtection="1">
      <alignment horizontal="right" vertical="center"/>
      <protection locked="0"/>
    </xf>
    <xf numFmtId="173" fontId="5" fillId="34" borderId="10" xfId="57" applyNumberFormat="1" applyFont="1" applyFill="1" applyBorder="1" applyAlignment="1" applyProtection="1">
      <alignment horizontal="right" vertical="center"/>
      <protection locked="0"/>
    </xf>
    <xf numFmtId="0" fontId="5" fillId="0" borderId="0" xfId="0" applyFont="1" applyFill="1" applyAlignment="1">
      <alignment horizontal="left"/>
    </xf>
    <xf numFmtId="0" fontId="21" fillId="0" borderId="0" xfId="0" applyFont="1" applyAlignment="1">
      <alignment horizontal="left" vertical="top"/>
    </xf>
    <xf numFmtId="178" fontId="12" fillId="0" borderId="10" xfId="57" applyNumberFormat="1" applyFont="1" applyFill="1" applyBorder="1" applyAlignment="1" applyProtection="1" quotePrefix="1">
      <alignment horizontal="right" vertical="center"/>
      <protection locked="0"/>
    </xf>
    <xf numFmtId="0" fontId="11" fillId="33" borderId="10" xfId="57" applyFont="1" applyFill="1" applyBorder="1" applyAlignment="1" applyProtection="1">
      <alignment horizontal="right" vertical="top" wrapText="1"/>
      <protection locked="0"/>
    </xf>
    <xf numFmtId="176" fontId="11" fillId="33" borderId="10" xfId="57" applyNumberFormat="1" applyFont="1" applyFill="1" applyBorder="1" applyAlignment="1" applyProtection="1">
      <alignment horizontal="right" vertical="top" wrapText="1"/>
      <protection locked="0"/>
    </xf>
    <xf numFmtId="177" fontId="11" fillId="33" borderId="10" xfId="57" applyNumberFormat="1" applyFont="1" applyFill="1" applyBorder="1" applyAlignment="1" applyProtection="1">
      <alignment vertical="top"/>
      <protection locked="0"/>
    </xf>
    <xf numFmtId="177" fontId="5" fillId="0" borderId="0" xfId="57" applyNumberFormat="1" applyFont="1" applyFill="1" applyBorder="1" applyAlignment="1" applyProtection="1">
      <alignment vertical="center" wrapText="1"/>
      <protection locked="0"/>
    </xf>
    <xf numFmtId="172" fontId="5" fillId="0" borderId="0" xfId="57" applyNumberFormat="1" applyFont="1" applyFill="1" applyBorder="1" applyAlignment="1" applyProtection="1">
      <alignment vertical="center" wrapText="1"/>
      <protection locked="0"/>
    </xf>
    <xf numFmtId="0" fontId="5" fillId="0" borderId="0" xfId="58" applyFont="1" applyAlignment="1" quotePrefix="1">
      <alignment/>
      <protection/>
    </xf>
    <xf numFmtId="0" fontId="5" fillId="0" borderId="0" xfId="58" applyFont="1" applyBorder="1" applyAlignment="1" quotePrefix="1">
      <alignment/>
      <protection/>
    </xf>
    <xf numFmtId="0" fontId="10" fillId="0" borderId="0" xfId="0" applyFont="1" applyFill="1" applyAlignment="1">
      <alignment horizontal="left"/>
    </xf>
    <xf numFmtId="0" fontId="10" fillId="0" borderId="15" xfId="58" applyFont="1" applyBorder="1" applyAlignment="1" quotePrefix="1">
      <alignment/>
      <protection/>
    </xf>
    <xf numFmtId="49" fontId="12" fillId="0" borderId="10" xfId="57" applyNumberFormat="1" applyFont="1" applyFill="1" applyBorder="1" applyAlignment="1" applyProtection="1" quotePrefix="1">
      <alignment horizontal="right" vertical="center"/>
      <protection locked="0"/>
    </xf>
    <xf numFmtId="173" fontId="5" fillId="0" borderId="0" xfId="58" applyNumberFormat="1" applyFont="1">
      <alignment/>
      <protection/>
    </xf>
    <xf numFmtId="173" fontId="5" fillId="0" borderId="15" xfId="58" applyNumberFormat="1" applyFont="1" applyBorder="1" applyAlignment="1" quotePrefix="1">
      <alignment/>
      <protection/>
    </xf>
    <xf numFmtId="0" fontId="5" fillId="0" borderId="0" xfId="0" applyFont="1" applyFill="1" applyAlignment="1">
      <alignment horizontal="left"/>
    </xf>
    <xf numFmtId="0" fontId="23" fillId="0" borderId="0" xfId="0" applyFont="1" applyAlignment="1">
      <alignment horizontal="left" vertical="top"/>
    </xf>
    <xf numFmtId="3" fontId="26" fillId="0" borderId="10" xfId="57" applyNumberFormat="1" applyFont="1" applyFill="1" applyBorder="1" applyAlignment="1" applyProtection="1">
      <alignment horizontal="right" vertical="center"/>
      <protection locked="0"/>
    </xf>
    <xf numFmtId="3" fontId="27" fillId="0" borderId="10" xfId="57" applyNumberFormat="1" applyFont="1" applyFill="1" applyBorder="1" applyAlignment="1" applyProtection="1">
      <alignment horizontal="right" vertical="center"/>
      <protection locked="0"/>
    </xf>
    <xf numFmtId="3" fontId="14" fillId="33" borderId="10" xfId="57" applyNumberFormat="1" applyFont="1" applyFill="1" applyBorder="1" applyAlignment="1" applyProtection="1">
      <alignment horizontal="right" vertical="center"/>
      <protection locked="0"/>
    </xf>
    <xf numFmtId="173" fontId="12" fillId="34" borderId="14" xfId="57" applyNumberFormat="1" applyFont="1" applyFill="1" applyBorder="1" applyAlignment="1" applyProtection="1">
      <alignment horizontal="right"/>
      <protection locked="0"/>
    </xf>
    <xf numFmtId="173" fontId="12" fillId="34" borderId="14" xfId="57" applyNumberFormat="1" applyFont="1" applyFill="1" applyBorder="1" applyAlignment="1" applyProtection="1">
      <alignment horizontal="right" wrapText="1"/>
      <protection locked="0"/>
    </xf>
    <xf numFmtId="0" fontId="13" fillId="0" borderId="0" xfId="57" applyFont="1" applyFill="1" applyAlignment="1">
      <alignment vertical="center"/>
      <protection/>
    </xf>
    <xf numFmtId="172" fontId="10" fillId="35" borderId="10" xfId="57" applyNumberFormat="1" applyFont="1" applyFill="1" applyBorder="1" applyAlignment="1" applyProtection="1">
      <alignment vertical="center" wrapText="1"/>
      <protection locked="0"/>
    </xf>
    <xf numFmtId="178" fontId="10" fillId="35" borderId="10" xfId="57" applyNumberFormat="1" applyFont="1" applyFill="1" applyBorder="1" applyAlignment="1" applyProtection="1">
      <alignment horizontal="right" vertical="center"/>
      <protection locked="0"/>
    </xf>
    <xf numFmtId="194" fontId="10" fillId="35" borderId="10" xfId="44" applyNumberFormat="1" applyFont="1" applyFill="1" applyBorder="1" applyAlignment="1" applyProtection="1">
      <alignment horizontal="right" vertical="center"/>
      <protection locked="0"/>
    </xf>
    <xf numFmtId="177" fontId="10" fillId="35" borderId="10" xfId="57" applyNumberFormat="1" applyFont="1" applyFill="1" applyBorder="1" applyAlignment="1" applyProtection="1">
      <alignment horizontal="left" vertical="center"/>
      <protection locked="0"/>
    </xf>
    <xf numFmtId="172" fontId="10" fillId="35" borderId="16" xfId="57" applyNumberFormat="1" applyFont="1" applyFill="1" applyBorder="1" applyAlignment="1" applyProtection="1">
      <alignment vertical="center" wrapText="1"/>
      <protection locked="0"/>
    </xf>
    <xf numFmtId="3" fontId="15" fillId="35" borderId="10" xfId="57" applyNumberFormat="1" applyFont="1" applyFill="1" applyBorder="1" applyAlignment="1" applyProtection="1">
      <alignment horizontal="right" vertical="center" wrapText="1"/>
      <protection locked="0"/>
    </xf>
    <xf numFmtId="3" fontId="15" fillId="35" borderId="10" xfId="57" applyNumberFormat="1" applyFont="1" applyFill="1" applyBorder="1" applyAlignment="1" applyProtection="1">
      <alignment horizontal="right" vertical="center"/>
      <protection locked="0"/>
    </xf>
    <xf numFmtId="173" fontId="15" fillId="35" borderId="10" xfId="57" applyNumberFormat="1" applyFont="1" applyFill="1" applyBorder="1" applyAlignment="1" applyProtection="1">
      <alignment horizontal="right" vertical="center"/>
      <protection locked="0"/>
    </xf>
    <xf numFmtId="173" fontId="10" fillId="35" borderId="0" xfId="0" applyNumberFormat="1" applyFont="1" applyFill="1" applyAlignment="1">
      <alignment horizontal="right" vertical="center"/>
    </xf>
    <xf numFmtId="3" fontId="25" fillId="35" borderId="10" xfId="57" applyNumberFormat="1" applyFont="1" applyFill="1" applyBorder="1" applyAlignment="1" applyProtection="1">
      <alignment horizontal="right" vertical="center"/>
      <protection locked="0"/>
    </xf>
    <xf numFmtId="173" fontId="10" fillId="35" borderId="0" xfId="0" applyNumberFormat="1" applyFont="1" applyFill="1" applyAlignment="1">
      <alignment vertical="center"/>
    </xf>
    <xf numFmtId="172" fontId="10" fillId="35" borderId="11" xfId="57" applyNumberFormat="1" applyFont="1" applyFill="1" applyBorder="1" applyAlignment="1" applyProtection="1">
      <alignment vertical="center" wrapText="1"/>
      <protection locked="0"/>
    </xf>
    <xf numFmtId="3" fontId="15" fillId="35" borderId="10" xfId="57" applyNumberFormat="1" applyFont="1" applyFill="1" applyBorder="1" applyAlignment="1" applyProtection="1" quotePrefix="1">
      <alignment horizontal="right" vertical="center" wrapText="1"/>
      <protection locked="0"/>
    </xf>
    <xf numFmtId="172" fontId="11" fillId="33" borderId="10" xfId="57" applyNumberFormat="1" applyFont="1" applyFill="1" applyBorder="1" applyAlignment="1" applyProtection="1">
      <alignment horizontal="right" vertical="top" wrapText="1"/>
      <protection locked="0"/>
    </xf>
    <xf numFmtId="172" fontId="14" fillId="33" borderId="10" xfId="57" applyNumberFormat="1" applyFont="1" applyFill="1" applyBorder="1" applyAlignment="1" applyProtection="1">
      <alignment horizontal="right" vertical="top" wrapText="1"/>
      <protection locked="0"/>
    </xf>
    <xf numFmtId="172" fontId="11" fillId="33" borderId="17" xfId="57" applyNumberFormat="1" applyFont="1" applyFill="1" applyBorder="1" applyAlignment="1" applyProtection="1">
      <alignment horizontal="right" vertical="top" wrapText="1"/>
      <protection locked="0"/>
    </xf>
    <xf numFmtId="0" fontId="11" fillId="33" borderId="10" xfId="57" applyFont="1" applyFill="1" applyBorder="1" applyAlignment="1">
      <alignment horizontal="right" vertical="top" wrapText="1"/>
      <protection/>
    </xf>
    <xf numFmtId="0" fontId="46" fillId="0" borderId="0" xfId="56">
      <alignment/>
      <protection/>
    </xf>
    <xf numFmtId="0" fontId="53" fillId="36" borderId="0" xfId="48" applyFill="1" applyBorder="1" applyAlignment="1">
      <alignment/>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Lien hypertexte 3" xfId="48"/>
    <cellStyle name="Followed Hyperlink" xfId="49"/>
    <cellStyle name="Comma" xfId="50"/>
    <cellStyle name="Comma [0]" xfId="51"/>
    <cellStyle name="Currency" xfId="52"/>
    <cellStyle name="Currency [0]" xfId="53"/>
    <cellStyle name="Neutre" xfId="54"/>
    <cellStyle name="Normal 2" xfId="55"/>
    <cellStyle name="Normal 3" xfId="56"/>
    <cellStyle name="Normal_Feuil1" xfId="57"/>
    <cellStyle name="Normal_RERS2010_06_08_trav" xfId="58"/>
    <cellStyle name="Normal_RERS-new2"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
  <sheetViews>
    <sheetView tabSelected="1" zoomScalePageLayoutView="0" workbookViewId="0" topLeftCell="A1">
      <selection activeCell="A7" sqref="A7"/>
    </sheetView>
  </sheetViews>
  <sheetFormatPr defaultColWidth="11.421875" defaultRowHeight="12.75"/>
  <cols>
    <col min="1" max="1" width="83.00390625" style="133" customWidth="1"/>
    <col min="2" max="16384" width="11.421875" style="133" customWidth="1"/>
  </cols>
  <sheetData>
    <row r="1" ht="306" customHeight="1"/>
    <row r="2" ht="15">
      <c r="A2" s="134" t="s">
        <v>16</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P30"/>
  <sheetViews>
    <sheetView zoomScaleSheetLayoutView="85" zoomScalePageLayoutView="0" workbookViewId="0" topLeftCell="A1">
      <selection activeCell="L2" sqref="L2"/>
    </sheetView>
  </sheetViews>
  <sheetFormatPr defaultColWidth="11.421875" defaultRowHeight="12.75"/>
  <cols>
    <col min="1" max="1" width="40.57421875" style="4" customWidth="1"/>
    <col min="2" max="2" width="10.7109375" style="5" customWidth="1"/>
    <col min="3" max="11" width="8.28125" style="5" customWidth="1"/>
    <col min="12" max="12" width="9.140625" style="5" customWidth="1"/>
    <col min="13" max="13" width="13.28125" style="4" customWidth="1"/>
    <col min="14" max="16384" width="11.421875" style="4" customWidth="1"/>
  </cols>
  <sheetData>
    <row r="1" ht="15.75">
      <c r="A1" s="7" t="s">
        <v>14</v>
      </c>
    </row>
    <row r="2" spans="1:12" ht="34.5" customHeight="1">
      <c r="A2" s="45" t="s">
        <v>21</v>
      </c>
      <c r="B2" s="8"/>
      <c r="C2" s="8"/>
      <c r="D2" s="8"/>
      <c r="E2" s="8"/>
      <c r="F2" s="8"/>
      <c r="G2" s="8"/>
      <c r="H2" s="8"/>
      <c r="I2" s="8"/>
      <c r="J2" s="8"/>
      <c r="K2" s="8"/>
      <c r="L2" s="8"/>
    </row>
    <row r="3" spans="1:12" s="13" customFormat="1" ht="12" customHeight="1">
      <c r="A3" s="66"/>
      <c r="B3" s="15"/>
      <c r="C3" s="15"/>
      <c r="D3" s="16"/>
      <c r="E3" s="16"/>
      <c r="F3" s="16"/>
      <c r="G3" s="16"/>
      <c r="H3" s="16"/>
      <c r="I3" s="16"/>
      <c r="J3" s="16"/>
      <c r="K3" s="16"/>
      <c r="L3" s="12"/>
    </row>
    <row r="4" spans="1:12" s="3" customFormat="1" ht="35.25" customHeight="1">
      <c r="A4" s="98" t="s">
        <v>3</v>
      </c>
      <c r="B4" s="96" t="s">
        <v>9</v>
      </c>
      <c r="C4" s="96" t="s">
        <v>10</v>
      </c>
      <c r="D4" s="96" t="s">
        <v>11</v>
      </c>
      <c r="E4" s="96" t="s">
        <v>12</v>
      </c>
      <c r="F4" s="96" t="s">
        <v>13</v>
      </c>
      <c r="G4" s="96" t="s">
        <v>15</v>
      </c>
      <c r="H4" s="96" t="s">
        <v>19</v>
      </c>
      <c r="I4" s="96" t="s">
        <v>23</v>
      </c>
      <c r="J4" s="96" t="s">
        <v>26</v>
      </c>
      <c r="K4" s="96" t="s">
        <v>61</v>
      </c>
      <c r="L4" s="97" t="s">
        <v>62</v>
      </c>
    </row>
    <row r="5" spans="1:13" s="3" customFormat="1" ht="19.5" customHeight="1">
      <c r="A5" s="116" t="s">
        <v>35</v>
      </c>
      <c r="B5" s="117">
        <v>20650</v>
      </c>
      <c r="C5" s="117">
        <v>34475</v>
      </c>
      <c r="D5" s="117">
        <v>52537</v>
      </c>
      <c r="E5" s="117">
        <v>59503</v>
      </c>
      <c r="F5" s="117">
        <v>67353</v>
      </c>
      <c r="G5" s="117">
        <v>68808</v>
      </c>
      <c r="H5" s="117">
        <v>69690</v>
      </c>
      <c r="I5" s="117">
        <v>71437</v>
      </c>
      <c r="J5" s="117">
        <v>74566</v>
      </c>
      <c r="K5" s="117">
        <v>75975</v>
      </c>
      <c r="L5" s="118">
        <f>(K5/J5-1)*100</f>
        <v>1.8896011587050454</v>
      </c>
      <c r="M5" s="46"/>
    </row>
    <row r="6" spans="1:13" s="3" customFormat="1" ht="12.75" customHeight="1">
      <c r="A6" s="63" t="s">
        <v>39</v>
      </c>
      <c r="B6" s="61" t="s">
        <v>49</v>
      </c>
      <c r="C6" s="61">
        <v>12234</v>
      </c>
      <c r="D6" s="61">
        <v>19887</v>
      </c>
      <c r="E6" s="61">
        <v>23419</v>
      </c>
      <c r="F6" s="61">
        <v>24657</v>
      </c>
      <c r="G6" s="61">
        <v>28144</v>
      </c>
      <c r="H6" s="29">
        <v>28332</v>
      </c>
      <c r="I6" s="29">
        <v>28400</v>
      </c>
      <c r="J6" s="29">
        <v>29477</v>
      </c>
      <c r="K6" s="29">
        <f>25109+5167</f>
        <v>30276</v>
      </c>
      <c r="L6" s="91">
        <f aca="true" t="shared" si="0" ref="L6:L16">(K6/J6-1)*100</f>
        <v>2.710587916002316</v>
      </c>
      <c r="M6" s="46"/>
    </row>
    <row r="7" spans="1:13" s="3" customFormat="1" ht="11.25">
      <c r="A7" s="65" t="s">
        <v>40</v>
      </c>
      <c r="B7" s="61" t="s">
        <v>49</v>
      </c>
      <c r="C7" s="61">
        <v>22241</v>
      </c>
      <c r="D7" s="61">
        <v>32650</v>
      </c>
      <c r="E7" s="61">
        <v>36084</v>
      </c>
      <c r="F7" s="61">
        <v>42696</v>
      </c>
      <c r="G7" s="61">
        <v>40664</v>
      </c>
      <c r="H7" s="29">
        <v>41358</v>
      </c>
      <c r="I7" s="29">
        <v>43037</v>
      </c>
      <c r="J7" s="29">
        <v>45089</v>
      </c>
      <c r="K7" s="29">
        <f>K5-K6</f>
        <v>45699</v>
      </c>
      <c r="L7" s="91">
        <f t="shared" si="0"/>
        <v>1.3528798598327674</v>
      </c>
      <c r="M7" s="46"/>
    </row>
    <row r="8" spans="1:13" s="3" customFormat="1" ht="22.5">
      <c r="A8" s="116" t="s">
        <v>20</v>
      </c>
      <c r="B8" s="117">
        <v>8127</v>
      </c>
      <c r="C8" s="117">
        <v>10865</v>
      </c>
      <c r="D8" s="117">
        <v>14670</v>
      </c>
      <c r="E8" s="117">
        <v>16607</v>
      </c>
      <c r="F8" s="117">
        <v>17643</v>
      </c>
      <c r="G8" s="117">
        <v>18147</v>
      </c>
      <c r="H8" s="117">
        <v>19074</v>
      </c>
      <c r="I8" s="117">
        <v>18750</v>
      </c>
      <c r="J8" s="117">
        <v>19165</v>
      </c>
      <c r="K8" s="117">
        <f>SUM(K9:K17)</f>
        <v>20211</v>
      </c>
      <c r="L8" s="118">
        <f t="shared" si="0"/>
        <v>5.45786590138273</v>
      </c>
      <c r="M8" s="46"/>
    </row>
    <row r="9" spans="1:13" s="3" customFormat="1" ht="11.25">
      <c r="A9" s="62" t="s">
        <v>41</v>
      </c>
      <c r="B9" s="61">
        <v>2506</v>
      </c>
      <c r="C9" s="61">
        <v>3078</v>
      </c>
      <c r="D9" s="61">
        <v>4010</v>
      </c>
      <c r="E9" s="61">
        <v>4386</v>
      </c>
      <c r="F9" s="61">
        <v>4637</v>
      </c>
      <c r="G9" s="61">
        <v>4823</v>
      </c>
      <c r="H9" s="29">
        <v>4606</v>
      </c>
      <c r="I9" s="29">
        <v>4678</v>
      </c>
      <c r="J9" s="29">
        <v>4738</v>
      </c>
      <c r="K9" s="29">
        <v>4918</v>
      </c>
      <c r="L9" s="91">
        <f t="shared" si="0"/>
        <v>3.7990713381173435</v>
      </c>
      <c r="M9" s="46"/>
    </row>
    <row r="10" spans="1:13" s="3" customFormat="1" ht="11.25">
      <c r="A10" s="63" t="s">
        <v>42</v>
      </c>
      <c r="B10" s="61">
        <v>2347</v>
      </c>
      <c r="C10" s="61">
        <v>3238</v>
      </c>
      <c r="D10" s="61">
        <v>3803</v>
      </c>
      <c r="E10" s="61">
        <v>4009</v>
      </c>
      <c r="F10" s="29">
        <v>4186</v>
      </c>
      <c r="G10" s="61">
        <v>4091</v>
      </c>
      <c r="H10" s="29">
        <v>4639</v>
      </c>
      <c r="I10" s="29">
        <v>4288</v>
      </c>
      <c r="J10" s="29">
        <v>4254</v>
      </c>
      <c r="K10" s="29">
        <v>4295</v>
      </c>
      <c r="L10" s="91">
        <f t="shared" si="0"/>
        <v>0.9637987776210721</v>
      </c>
      <c r="M10" s="46"/>
    </row>
    <row r="11" spans="1:13" s="3" customFormat="1" ht="11.25">
      <c r="A11" s="64" t="s">
        <v>43</v>
      </c>
      <c r="B11" s="61">
        <v>1083</v>
      </c>
      <c r="C11" s="61">
        <v>1571</v>
      </c>
      <c r="D11" s="61">
        <v>3201</v>
      </c>
      <c r="E11" s="61">
        <v>3818</v>
      </c>
      <c r="F11" s="29">
        <v>4226</v>
      </c>
      <c r="G11" s="29">
        <v>4456</v>
      </c>
      <c r="H11" s="29">
        <v>4658</v>
      </c>
      <c r="I11" s="29">
        <v>4304</v>
      </c>
      <c r="J11" s="29">
        <v>4153</v>
      </c>
      <c r="K11" s="29">
        <v>4543</v>
      </c>
      <c r="L11" s="91">
        <f t="shared" si="0"/>
        <v>9.390801830002404</v>
      </c>
      <c r="M11" s="46"/>
    </row>
    <row r="12" spans="1:13" s="3" customFormat="1" ht="11.25">
      <c r="A12" s="63" t="s">
        <v>44</v>
      </c>
      <c r="B12" s="61"/>
      <c r="C12" s="61"/>
      <c r="D12" s="61"/>
      <c r="E12" s="61"/>
      <c r="F12" s="29"/>
      <c r="G12" s="29">
        <v>175</v>
      </c>
      <c r="H12" s="29">
        <v>376</v>
      </c>
      <c r="I12" s="29">
        <v>348</v>
      </c>
      <c r="J12" s="29">
        <v>505</v>
      </c>
      <c r="K12" s="29">
        <v>666</v>
      </c>
      <c r="L12" s="91">
        <f t="shared" si="0"/>
        <v>31.881188118811888</v>
      </c>
      <c r="M12" s="46"/>
    </row>
    <row r="13" spans="1:16" s="3" customFormat="1" ht="11.25">
      <c r="A13" s="65" t="s">
        <v>45</v>
      </c>
      <c r="B13" s="61">
        <v>666</v>
      </c>
      <c r="C13" s="61">
        <v>1302</v>
      </c>
      <c r="D13" s="61">
        <v>1760</v>
      </c>
      <c r="E13" s="61">
        <v>2076</v>
      </c>
      <c r="F13" s="29">
        <v>2013</v>
      </c>
      <c r="G13" s="61">
        <v>2000</v>
      </c>
      <c r="H13" s="29">
        <v>1996</v>
      </c>
      <c r="I13" s="29">
        <v>2046</v>
      </c>
      <c r="J13" s="29">
        <v>2153</v>
      </c>
      <c r="K13" s="29">
        <v>2139</v>
      </c>
      <c r="L13" s="91">
        <f t="shared" si="0"/>
        <v>-0.6502554575011588</v>
      </c>
      <c r="M13" s="46"/>
      <c r="P13" s="93"/>
    </row>
    <row r="14" spans="1:13" s="3" customFormat="1" ht="11.25">
      <c r="A14" s="62" t="s">
        <v>46</v>
      </c>
      <c r="B14" s="61">
        <v>1246</v>
      </c>
      <c r="C14" s="61">
        <v>1338</v>
      </c>
      <c r="D14" s="61">
        <v>1509</v>
      </c>
      <c r="E14" s="61">
        <v>1537</v>
      </c>
      <c r="F14" s="61">
        <v>1808</v>
      </c>
      <c r="G14" s="61">
        <v>1828</v>
      </c>
      <c r="H14" s="29">
        <v>1826</v>
      </c>
      <c r="I14" s="29">
        <v>1838</v>
      </c>
      <c r="J14" s="29">
        <v>1895</v>
      </c>
      <c r="K14" s="29">
        <v>2031</v>
      </c>
      <c r="L14" s="91">
        <f t="shared" si="0"/>
        <v>7.1767810026385215</v>
      </c>
      <c r="M14" s="46"/>
    </row>
    <row r="15" spans="1:16" s="3" customFormat="1" ht="11.25">
      <c r="A15" s="63" t="s">
        <v>47</v>
      </c>
      <c r="B15" s="61">
        <v>25</v>
      </c>
      <c r="C15" s="61">
        <v>18</v>
      </c>
      <c r="D15" s="61">
        <v>8</v>
      </c>
      <c r="E15" s="61">
        <v>27</v>
      </c>
      <c r="F15" s="61">
        <v>23</v>
      </c>
      <c r="G15" s="61">
        <v>18</v>
      </c>
      <c r="H15" s="29"/>
      <c r="I15" s="29">
        <v>14</v>
      </c>
      <c r="J15" s="95" t="s">
        <v>38</v>
      </c>
      <c r="K15" s="95" t="s">
        <v>38</v>
      </c>
      <c r="L15" s="105"/>
      <c r="M15" s="46"/>
      <c r="P15" s="93"/>
    </row>
    <row r="16" spans="1:16" s="3" customFormat="1" ht="11.25">
      <c r="A16" s="63" t="s">
        <v>50</v>
      </c>
      <c r="B16" s="61"/>
      <c r="C16" s="61"/>
      <c r="D16" s="61"/>
      <c r="E16" s="61">
        <v>294</v>
      </c>
      <c r="F16" s="29">
        <v>211</v>
      </c>
      <c r="G16" s="61">
        <v>225</v>
      </c>
      <c r="H16" s="29">
        <v>436</v>
      </c>
      <c r="I16" s="29">
        <v>646</v>
      </c>
      <c r="J16" s="29">
        <v>835</v>
      </c>
      <c r="K16" s="29">
        <v>928</v>
      </c>
      <c r="L16" s="91">
        <f t="shared" si="0"/>
        <v>11.13772455089821</v>
      </c>
      <c r="M16" s="46"/>
      <c r="P16" s="93"/>
    </row>
    <row r="17" spans="1:16" s="3" customFormat="1" ht="11.25">
      <c r="A17" s="63" t="s">
        <v>48</v>
      </c>
      <c r="B17" s="61">
        <v>254</v>
      </c>
      <c r="C17" s="61">
        <v>320</v>
      </c>
      <c r="D17" s="61">
        <v>379</v>
      </c>
      <c r="E17" s="61">
        <v>460</v>
      </c>
      <c r="F17" s="29">
        <v>539</v>
      </c>
      <c r="G17" s="61">
        <v>531</v>
      </c>
      <c r="H17" s="29">
        <v>537</v>
      </c>
      <c r="I17" s="29">
        <v>588</v>
      </c>
      <c r="J17" s="29">
        <v>632</v>
      </c>
      <c r="K17" s="29">
        <v>691</v>
      </c>
      <c r="L17" s="91">
        <f>(K17/J17-1)*100</f>
        <v>9.335443037974688</v>
      </c>
      <c r="M17" s="46"/>
      <c r="P17" s="93"/>
    </row>
    <row r="18" spans="1:16" s="3" customFormat="1" ht="11.25">
      <c r="A18" s="119" t="s">
        <v>2</v>
      </c>
      <c r="B18" s="117">
        <v>8490</v>
      </c>
      <c r="C18" s="117">
        <v>14002</v>
      </c>
      <c r="D18" s="117">
        <v>22106</v>
      </c>
      <c r="E18" s="117">
        <v>25268</v>
      </c>
      <c r="F18" s="117">
        <v>32586</v>
      </c>
      <c r="G18" s="117">
        <v>34616</v>
      </c>
      <c r="H18" s="117">
        <v>35684</v>
      </c>
      <c r="I18" s="117">
        <v>36319</v>
      </c>
      <c r="J18" s="117">
        <v>36272</v>
      </c>
      <c r="K18" s="117">
        <v>38337</v>
      </c>
      <c r="L18" s="118">
        <f>(K18/J18-1)*100</f>
        <v>5.693096603440662</v>
      </c>
      <c r="M18" s="46"/>
      <c r="P18" s="93"/>
    </row>
    <row r="19" spans="1:16" s="3" customFormat="1" ht="19.5" customHeight="1">
      <c r="A19" s="30" t="s">
        <v>22</v>
      </c>
      <c r="B19" s="31">
        <v>37267</v>
      </c>
      <c r="C19" s="31">
        <v>59342</v>
      </c>
      <c r="D19" s="31">
        <v>89313</v>
      </c>
      <c r="E19" s="31">
        <v>101378</v>
      </c>
      <c r="F19" s="31">
        <v>117582</v>
      </c>
      <c r="G19" s="31">
        <v>121571</v>
      </c>
      <c r="H19" s="31">
        <v>124448</v>
      </c>
      <c r="I19" s="31">
        <v>126506</v>
      </c>
      <c r="J19" s="31">
        <v>130003</v>
      </c>
      <c r="K19" s="31">
        <f>SUM(K18,K8,K5)</f>
        <v>134523</v>
      </c>
      <c r="L19" s="32">
        <f>(K19/J19-1)*100</f>
        <v>3.476842842088268</v>
      </c>
      <c r="M19" s="46"/>
      <c r="P19" s="93"/>
    </row>
    <row r="20" spans="1:16" s="2" customFormat="1" ht="14.25" customHeight="1">
      <c r="A20" s="103" t="s">
        <v>37</v>
      </c>
      <c r="B20" s="33"/>
      <c r="C20" s="33"/>
      <c r="D20" s="33"/>
      <c r="E20" s="33"/>
      <c r="F20" s="33"/>
      <c r="G20" s="33"/>
      <c r="H20" s="33"/>
      <c r="I20" s="33"/>
      <c r="J20" s="33"/>
      <c r="K20" s="33"/>
      <c r="L20" s="34"/>
      <c r="P20" s="108"/>
    </row>
    <row r="21" spans="1:12" s="2" customFormat="1" ht="12" customHeight="1">
      <c r="A21" s="109" t="s">
        <v>70</v>
      </c>
      <c r="B21" s="33"/>
      <c r="C21" s="33"/>
      <c r="D21" s="33"/>
      <c r="E21" s="33"/>
      <c r="F21" s="33"/>
      <c r="G21" s="33"/>
      <c r="H21" s="33"/>
      <c r="I21" s="33"/>
      <c r="J21" s="33"/>
      <c r="K21" s="33"/>
      <c r="L21" s="34"/>
    </row>
    <row r="22" spans="1:12" s="2" customFormat="1" ht="12" customHeight="1">
      <c r="A22" s="109" t="s">
        <v>71</v>
      </c>
      <c r="B22" s="33"/>
      <c r="C22" s="33"/>
      <c r="D22" s="33"/>
      <c r="E22" s="33"/>
      <c r="F22" s="33"/>
      <c r="G22" s="33"/>
      <c r="H22" s="33"/>
      <c r="I22" s="33"/>
      <c r="J22" s="33"/>
      <c r="K22" s="33"/>
      <c r="L22" s="34"/>
    </row>
    <row r="23" spans="1:12" s="2" customFormat="1" ht="11.25" customHeight="1">
      <c r="A23" s="109" t="s">
        <v>76</v>
      </c>
      <c r="B23" s="33"/>
      <c r="C23" s="33"/>
      <c r="D23" s="33"/>
      <c r="E23" s="33"/>
      <c r="F23" s="33"/>
      <c r="G23" s="33"/>
      <c r="H23" s="33"/>
      <c r="I23" s="33"/>
      <c r="J23" s="33"/>
      <c r="K23" s="33"/>
      <c r="L23" s="34"/>
    </row>
    <row r="24" spans="1:12" s="2" customFormat="1" ht="11.25" customHeight="1">
      <c r="A24" s="109" t="s">
        <v>72</v>
      </c>
      <c r="B24" s="33"/>
      <c r="C24" s="33"/>
      <c r="D24" s="33"/>
      <c r="E24" s="33"/>
      <c r="F24" s="33"/>
      <c r="G24" s="33"/>
      <c r="H24" s="33"/>
      <c r="I24" s="33"/>
      <c r="J24" s="33"/>
      <c r="K24" s="33"/>
      <c r="L24" s="34"/>
    </row>
    <row r="25" spans="1:12" s="3" customFormat="1" ht="11.25" customHeight="1">
      <c r="A25" s="94"/>
      <c r="B25" s="33"/>
      <c r="C25" s="33"/>
      <c r="D25" s="33"/>
      <c r="E25" s="33"/>
      <c r="F25" s="33"/>
      <c r="G25" s="33"/>
      <c r="H25" s="33"/>
      <c r="I25" s="33"/>
      <c r="J25" s="33"/>
      <c r="K25" s="33"/>
      <c r="L25" s="34"/>
    </row>
    <row r="26" spans="1:12" s="3" customFormat="1" ht="11.25" customHeight="1">
      <c r="A26" s="94"/>
      <c r="B26" s="33"/>
      <c r="C26" s="33"/>
      <c r="D26" s="33"/>
      <c r="E26" s="33"/>
      <c r="F26" s="33"/>
      <c r="G26" s="33"/>
      <c r="H26" s="33"/>
      <c r="I26" s="33"/>
      <c r="J26" s="33"/>
      <c r="K26" s="33"/>
      <c r="L26" s="34"/>
    </row>
    <row r="27" spans="1:12" s="3" customFormat="1" ht="11.25" customHeight="1">
      <c r="A27" s="94"/>
      <c r="B27" s="33"/>
      <c r="C27" s="33"/>
      <c r="D27" s="33"/>
      <c r="E27" s="33"/>
      <c r="F27" s="33"/>
      <c r="G27" s="33"/>
      <c r="H27" s="33"/>
      <c r="I27" s="33"/>
      <c r="J27" s="33"/>
      <c r="K27" s="33"/>
      <c r="L27" s="34"/>
    </row>
    <row r="28" spans="1:12" s="3" customFormat="1" ht="12" customHeight="1">
      <c r="A28" s="66" t="s">
        <v>33</v>
      </c>
      <c r="B28" s="33"/>
      <c r="C28" s="33"/>
      <c r="D28" s="33"/>
      <c r="E28" s="33"/>
      <c r="F28" s="33"/>
      <c r="G28" s="33"/>
      <c r="H28" s="33"/>
      <c r="I28" s="33"/>
      <c r="J28" s="33"/>
      <c r="K28" s="33"/>
      <c r="L28" s="34"/>
    </row>
    <row r="29" spans="2:12" s="3" customFormat="1" ht="22.5" customHeight="1">
      <c r="B29" s="15"/>
      <c r="C29" s="15"/>
      <c r="D29" s="15"/>
      <c r="E29" s="15"/>
      <c r="F29" s="15"/>
      <c r="G29" s="15"/>
      <c r="H29" s="15"/>
      <c r="I29" s="15"/>
      <c r="J29" s="15"/>
      <c r="K29" s="15"/>
      <c r="L29" s="15"/>
    </row>
    <row r="30" spans="1:12" s="3" customFormat="1" ht="12.75">
      <c r="A30" s="4"/>
      <c r="B30" s="27"/>
      <c r="C30" s="27"/>
      <c r="D30" s="27"/>
      <c r="E30" s="27"/>
      <c r="F30" s="27"/>
      <c r="G30" s="27"/>
      <c r="H30" s="27"/>
      <c r="I30" s="27"/>
      <c r="J30" s="27"/>
      <c r="K30" s="27"/>
      <c r="L30" s="27"/>
    </row>
  </sheetData>
  <sheetProtection/>
  <printOptions/>
  <pageMargins left="0.5905511811023623" right="0.15748031496062992"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3"/>
  <sheetViews>
    <sheetView zoomScaleSheetLayoutView="85" zoomScalePageLayoutView="0" workbookViewId="0" topLeftCell="A1">
      <selection activeCell="I2" sqref="I2"/>
    </sheetView>
  </sheetViews>
  <sheetFormatPr defaultColWidth="11.421875" defaultRowHeight="12.75"/>
  <cols>
    <col min="1" max="1" width="41.28125" style="2" customWidth="1"/>
    <col min="2" max="2" width="12.7109375" style="6" customWidth="1"/>
    <col min="3" max="3" width="10.00390625" style="6" customWidth="1"/>
    <col min="4" max="8" width="10.7109375" style="6" customWidth="1"/>
    <col min="9" max="9" width="10.57421875" style="2" customWidth="1"/>
    <col min="10" max="16384" width="11.421875" style="2" customWidth="1"/>
  </cols>
  <sheetData>
    <row r="1" spans="1:9" ht="15">
      <c r="A1" s="10" t="s">
        <v>14</v>
      </c>
      <c r="B1" s="5"/>
      <c r="C1" s="5"/>
      <c r="D1" s="5"/>
      <c r="E1" s="5"/>
      <c r="F1" s="5"/>
      <c r="G1" s="5"/>
      <c r="H1" s="5"/>
      <c r="I1" s="4"/>
    </row>
    <row r="2" spans="1:9" ht="36.75" customHeight="1">
      <c r="A2" s="115" t="s">
        <v>59</v>
      </c>
      <c r="B2" s="115"/>
      <c r="C2" s="115"/>
      <c r="D2" s="115"/>
      <c r="E2" s="115"/>
      <c r="F2" s="115"/>
      <c r="G2" s="115"/>
      <c r="H2" s="115"/>
      <c r="I2" s="115"/>
    </row>
    <row r="3" spans="1:9" s="13" customFormat="1" ht="12" customHeight="1">
      <c r="A3" s="66"/>
      <c r="B3" s="79"/>
      <c r="C3" s="79"/>
      <c r="D3" s="80"/>
      <c r="E3" s="80"/>
      <c r="F3" s="80"/>
      <c r="G3" s="80"/>
      <c r="H3" s="80"/>
      <c r="I3" s="81"/>
    </row>
    <row r="4" spans="1:9" s="3" customFormat="1" ht="9.75" customHeight="1">
      <c r="A4" s="35"/>
      <c r="B4" s="132" t="s">
        <v>52</v>
      </c>
      <c r="C4" s="129" t="s">
        <v>63</v>
      </c>
      <c r="D4" s="129" t="s">
        <v>67</v>
      </c>
      <c r="E4" s="129" t="s">
        <v>60</v>
      </c>
      <c r="F4" s="130" t="s">
        <v>8</v>
      </c>
      <c r="G4" s="129" t="s">
        <v>17</v>
      </c>
      <c r="H4" s="131" t="s">
        <v>64</v>
      </c>
      <c r="I4" s="36"/>
    </row>
    <row r="5" spans="1:9" s="3" customFormat="1" ht="11.25">
      <c r="A5" s="35"/>
      <c r="B5" s="132"/>
      <c r="C5" s="129"/>
      <c r="D5" s="129"/>
      <c r="E5" s="129"/>
      <c r="F5" s="130"/>
      <c r="G5" s="129"/>
      <c r="H5" s="131"/>
      <c r="I5" s="36"/>
    </row>
    <row r="6" spans="1:9" s="3" customFormat="1" ht="11.25" customHeight="1">
      <c r="A6" s="35"/>
      <c r="B6" s="132"/>
      <c r="C6" s="129"/>
      <c r="D6" s="129"/>
      <c r="E6" s="129"/>
      <c r="F6" s="130"/>
      <c r="G6" s="129"/>
      <c r="H6" s="131"/>
      <c r="I6" s="36"/>
    </row>
    <row r="7" spans="1:9" s="3" customFormat="1" ht="27" customHeight="1">
      <c r="A7" s="35"/>
      <c r="B7" s="132"/>
      <c r="C7" s="129"/>
      <c r="D7" s="129"/>
      <c r="E7" s="129"/>
      <c r="F7" s="130"/>
      <c r="G7" s="129"/>
      <c r="H7" s="131"/>
      <c r="I7" s="36"/>
    </row>
    <row r="8" spans="1:10" s="3" customFormat="1" ht="11.25">
      <c r="A8" s="120" t="s">
        <v>35</v>
      </c>
      <c r="B8" s="121">
        <v>132</v>
      </c>
      <c r="C8" s="122">
        <v>75975</v>
      </c>
      <c r="D8" s="123">
        <v>56.47733101402734</v>
      </c>
      <c r="E8" s="124">
        <v>1.8896011587050454</v>
      </c>
      <c r="F8" s="125">
        <v>20820</v>
      </c>
      <c r="G8" s="123">
        <v>27.40375123395854</v>
      </c>
      <c r="H8" s="126">
        <v>2.5615763546797954</v>
      </c>
      <c r="I8" s="56"/>
      <c r="J8" s="47"/>
    </row>
    <row r="9" spans="1:10" s="3" customFormat="1" ht="11.25">
      <c r="A9" s="37" t="s">
        <v>31</v>
      </c>
      <c r="B9" s="67">
        <v>80</v>
      </c>
      <c r="C9" s="38">
        <v>30276</v>
      </c>
      <c r="D9" s="52">
        <v>22.506188532815948</v>
      </c>
      <c r="E9" s="53">
        <v>2.710587916002316</v>
      </c>
      <c r="F9" s="110">
        <v>8820</v>
      </c>
      <c r="G9" s="52">
        <v>29.131985731272298</v>
      </c>
      <c r="H9" s="54">
        <v>2.012491325468435</v>
      </c>
      <c r="I9" s="56"/>
      <c r="J9" s="60"/>
    </row>
    <row r="10" spans="1:10" s="3" customFormat="1" ht="11.25">
      <c r="A10" s="37" t="s">
        <v>36</v>
      </c>
      <c r="B10" s="67">
        <v>52</v>
      </c>
      <c r="C10" s="38">
        <v>45699</v>
      </c>
      <c r="D10" s="52">
        <v>33.971142481211395</v>
      </c>
      <c r="E10" s="53">
        <v>1.3528798598327674</v>
      </c>
      <c r="F10" s="110">
        <v>12000</v>
      </c>
      <c r="G10" s="52">
        <v>26.25878027965601</v>
      </c>
      <c r="H10" s="54">
        <v>2.9689377037926956</v>
      </c>
      <c r="I10" s="56"/>
      <c r="J10" s="47"/>
    </row>
    <row r="11" spans="1:10" s="3" customFormat="1" ht="11.25">
      <c r="A11" s="68" t="s">
        <v>0</v>
      </c>
      <c r="B11" s="69">
        <v>5</v>
      </c>
      <c r="C11" s="39">
        <v>6052</v>
      </c>
      <c r="D11" s="92">
        <v>4.498858931186488</v>
      </c>
      <c r="E11" s="50">
        <v>0.3482009616978976</v>
      </c>
      <c r="F11" s="111">
        <v>1595</v>
      </c>
      <c r="G11" s="55">
        <v>26.354923992068734</v>
      </c>
      <c r="H11" s="51">
        <v>1.7868538608806661</v>
      </c>
      <c r="I11" s="56"/>
      <c r="J11" s="47"/>
    </row>
    <row r="12" spans="1:10" s="3" customFormat="1" ht="11.25">
      <c r="A12" s="68" t="s">
        <v>24</v>
      </c>
      <c r="B12" s="69">
        <v>8</v>
      </c>
      <c r="C12" s="39">
        <v>13173</v>
      </c>
      <c r="D12" s="92">
        <v>9.792377511652282</v>
      </c>
      <c r="E12" s="50">
        <v>2.5615073185923487</v>
      </c>
      <c r="F12" s="111">
        <v>4179</v>
      </c>
      <c r="G12" s="55">
        <v>31.72398086996128</v>
      </c>
      <c r="H12" s="51">
        <v>3.15971365095038</v>
      </c>
      <c r="I12" s="56"/>
      <c r="J12" s="47"/>
    </row>
    <row r="13" spans="1:10" s="3" customFormat="1" ht="11.25">
      <c r="A13" s="68" t="s">
        <v>51</v>
      </c>
      <c r="B13" s="69">
        <v>8</v>
      </c>
      <c r="C13" s="39">
        <v>4017</v>
      </c>
      <c r="D13" s="92">
        <v>2.986106465065453</v>
      </c>
      <c r="E13" s="50">
        <v>-4.037267080745344</v>
      </c>
      <c r="F13" s="111">
        <v>619</v>
      </c>
      <c r="G13" s="55">
        <v>15.409509584266864</v>
      </c>
      <c r="H13" s="51">
        <v>3.166666666666673</v>
      </c>
      <c r="I13" s="56"/>
      <c r="J13" s="47"/>
    </row>
    <row r="14" spans="1:10" s="3" customFormat="1" ht="11.25">
      <c r="A14" s="68" t="s">
        <v>32</v>
      </c>
      <c r="B14" s="69">
        <v>5</v>
      </c>
      <c r="C14" s="39">
        <v>5274</v>
      </c>
      <c r="D14" s="92">
        <v>3.920519167725965</v>
      </c>
      <c r="E14" s="50">
        <v>4.3323442136498524</v>
      </c>
      <c r="F14" s="111">
        <v>1271</v>
      </c>
      <c r="G14" s="55">
        <v>24.09935532802427</v>
      </c>
      <c r="H14" s="51">
        <v>4.78153338829348</v>
      </c>
      <c r="I14" s="56"/>
      <c r="J14" s="47"/>
    </row>
    <row r="15" spans="1:10" s="3" customFormat="1" ht="11.25">
      <c r="A15" s="68" t="s">
        <v>25</v>
      </c>
      <c r="B15" s="69">
        <v>26</v>
      </c>
      <c r="C15" s="39">
        <v>17183</v>
      </c>
      <c r="D15" s="92">
        <v>12.773280405581202</v>
      </c>
      <c r="E15" s="50">
        <v>1.2372591763389007</v>
      </c>
      <c r="F15" s="111">
        <v>4336</v>
      </c>
      <c r="G15" s="55">
        <v>25.23424314729675</v>
      </c>
      <c r="H15" s="50">
        <v>2.675822874733602</v>
      </c>
      <c r="I15" s="56"/>
      <c r="J15" s="47"/>
    </row>
    <row r="16" spans="1:10" s="3" customFormat="1" ht="22.5">
      <c r="A16" s="127" t="s">
        <v>20</v>
      </c>
      <c r="B16" s="128">
        <v>47</v>
      </c>
      <c r="C16" s="122">
        <v>20211</v>
      </c>
      <c r="D16" s="123">
        <v>15.024196605784883</v>
      </c>
      <c r="E16" s="124">
        <v>5.45786590138273</v>
      </c>
      <c r="F16" s="125">
        <v>6901</v>
      </c>
      <c r="G16" s="123">
        <v>34.14477264855771</v>
      </c>
      <c r="H16" s="126">
        <v>3.883787445431275</v>
      </c>
      <c r="I16" s="56"/>
      <c r="J16" s="47"/>
    </row>
    <row r="17" spans="1:10" s="3" customFormat="1" ht="11.25">
      <c r="A17" s="62" t="s">
        <v>41</v>
      </c>
      <c r="B17" s="70">
        <v>13</v>
      </c>
      <c r="C17" s="39">
        <v>4918</v>
      </c>
      <c r="D17" s="55">
        <v>3.6558804070679365</v>
      </c>
      <c r="E17" s="71">
        <v>3.7990713381173435</v>
      </c>
      <c r="F17" s="111">
        <v>3248</v>
      </c>
      <c r="G17" s="55">
        <v>66.04310695404637</v>
      </c>
      <c r="H17" s="72">
        <v>3.2750397456279723</v>
      </c>
      <c r="I17" s="56"/>
      <c r="J17" s="47"/>
    </row>
    <row r="18" spans="1:10" s="3" customFormat="1" ht="11.25">
      <c r="A18" s="73" t="s">
        <v>42</v>
      </c>
      <c r="B18" s="69">
        <v>8</v>
      </c>
      <c r="C18" s="39">
        <v>4295</v>
      </c>
      <c r="D18" s="55">
        <v>3.192762575916386</v>
      </c>
      <c r="E18" s="71">
        <v>0.9637987776210721</v>
      </c>
      <c r="F18" s="111">
        <v>711</v>
      </c>
      <c r="G18" s="55">
        <v>16.554132712456347</v>
      </c>
      <c r="H18" s="72">
        <v>-0.42016806722688926</v>
      </c>
      <c r="I18" s="56"/>
      <c r="J18" s="47"/>
    </row>
    <row r="19" spans="1:10" s="3" customFormat="1" ht="11.25">
      <c r="A19" s="74" t="s">
        <v>43</v>
      </c>
      <c r="B19" s="69">
        <v>10</v>
      </c>
      <c r="C19" s="39">
        <v>4543</v>
      </c>
      <c r="D19" s="55">
        <v>3.3771176676107433</v>
      </c>
      <c r="E19" s="71">
        <v>9.390801830002404</v>
      </c>
      <c r="F19" s="111">
        <v>1234</v>
      </c>
      <c r="G19" s="55">
        <v>27.16266784063394</v>
      </c>
      <c r="H19" s="72">
        <v>5.650684931506844</v>
      </c>
      <c r="I19" s="56"/>
      <c r="J19" s="47"/>
    </row>
    <row r="20" spans="1:10" s="3" customFormat="1" ht="11.25">
      <c r="A20" s="73" t="s">
        <v>44</v>
      </c>
      <c r="B20" s="69">
        <v>2</v>
      </c>
      <c r="C20" s="39">
        <v>666</v>
      </c>
      <c r="D20" s="55">
        <v>0.4950826252759751</v>
      </c>
      <c r="E20" s="71">
        <v>31.881188118811888</v>
      </c>
      <c r="F20" s="111">
        <v>62</v>
      </c>
      <c r="G20" s="55">
        <v>9.30930930930931</v>
      </c>
      <c r="H20" s="75">
        <v>31.914893617021267</v>
      </c>
      <c r="I20" s="56"/>
      <c r="J20" s="47"/>
    </row>
    <row r="21" spans="1:10" s="3" customFormat="1" ht="11.25">
      <c r="A21" s="76" t="s">
        <v>45</v>
      </c>
      <c r="B21" s="70">
        <v>5</v>
      </c>
      <c r="C21" s="39">
        <v>2139</v>
      </c>
      <c r="D21" s="55">
        <v>1.5900626658638302</v>
      </c>
      <c r="E21" s="71">
        <v>-0.6502554575011588</v>
      </c>
      <c r="F21" s="111">
        <v>453</v>
      </c>
      <c r="G21" s="55">
        <v>21.1781206171108</v>
      </c>
      <c r="H21" s="72">
        <v>-5.427974947807934</v>
      </c>
      <c r="I21" s="56"/>
      <c r="J21" s="47"/>
    </row>
    <row r="22" spans="1:10" s="3" customFormat="1" ht="11.25">
      <c r="A22" s="77" t="s">
        <v>46</v>
      </c>
      <c r="B22" s="69">
        <v>5</v>
      </c>
      <c r="C22" s="39">
        <v>2031</v>
      </c>
      <c r="D22" s="55">
        <v>1.5097789969001585</v>
      </c>
      <c r="E22" s="71">
        <v>7.1767810026385215</v>
      </c>
      <c r="F22" s="111">
        <v>621</v>
      </c>
      <c r="G22" s="55">
        <v>30.576070901033976</v>
      </c>
      <c r="H22" s="72">
        <v>8.37696335078535</v>
      </c>
      <c r="I22" s="56"/>
      <c r="J22" s="47"/>
    </row>
    <row r="23" spans="1:10" s="3" customFormat="1" ht="11.25">
      <c r="A23" s="73" t="s">
        <v>53</v>
      </c>
      <c r="B23" s="69">
        <v>2</v>
      </c>
      <c r="C23" s="39">
        <v>928</v>
      </c>
      <c r="D23" s="55">
        <v>0.6898448592434008</v>
      </c>
      <c r="E23" s="71">
        <v>11.13772455089821</v>
      </c>
      <c r="F23" s="111">
        <v>308</v>
      </c>
      <c r="G23" s="55">
        <v>33.189655172413794</v>
      </c>
      <c r="H23" s="72">
        <v>6.944444444444442</v>
      </c>
      <c r="I23" s="56"/>
      <c r="J23" s="47"/>
    </row>
    <row r="24" spans="1:10" s="3" customFormat="1" ht="11.25">
      <c r="A24" s="73" t="s">
        <v>48</v>
      </c>
      <c r="B24" s="70">
        <v>2</v>
      </c>
      <c r="C24" s="39">
        <v>691</v>
      </c>
      <c r="D24" s="55">
        <v>0.5136668079064546</v>
      </c>
      <c r="E24" s="71">
        <v>9.335443037974688</v>
      </c>
      <c r="F24" s="111">
        <v>264</v>
      </c>
      <c r="G24" s="55">
        <v>38.205499276411</v>
      </c>
      <c r="H24" s="72">
        <v>15.283842794759828</v>
      </c>
      <c r="I24" s="56"/>
      <c r="J24" s="47"/>
    </row>
    <row r="25" spans="1:10" s="3" customFormat="1" ht="11.25">
      <c r="A25" s="127" t="s">
        <v>2</v>
      </c>
      <c r="B25" s="121">
        <v>82</v>
      </c>
      <c r="C25" s="122">
        <v>38337</v>
      </c>
      <c r="D25" s="123">
        <v>28.498472380187774</v>
      </c>
      <c r="E25" s="124">
        <v>5.693096603440662</v>
      </c>
      <c r="F25" s="125">
        <v>10090</v>
      </c>
      <c r="G25" s="123">
        <v>26.319221639669248</v>
      </c>
      <c r="H25" s="126">
        <v>1.775267298769423</v>
      </c>
      <c r="I25" s="56"/>
      <c r="J25" s="47"/>
    </row>
    <row r="26" spans="1:10" s="3" customFormat="1" ht="11.25">
      <c r="A26" s="40" t="s">
        <v>22</v>
      </c>
      <c r="B26" s="78">
        <v>261</v>
      </c>
      <c r="C26" s="41">
        <v>134523</v>
      </c>
      <c r="D26" s="42">
        <v>100</v>
      </c>
      <c r="E26" s="48">
        <v>3.476842842088268</v>
      </c>
      <c r="F26" s="112">
        <v>37811</v>
      </c>
      <c r="G26" s="42">
        <v>28.107461177642485</v>
      </c>
      <c r="H26" s="49">
        <v>2.588382125512112</v>
      </c>
      <c r="I26" s="56"/>
      <c r="J26" s="47"/>
    </row>
    <row r="27" spans="1:9" ht="13.5" customHeight="1">
      <c r="A27" s="109" t="s">
        <v>73</v>
      </c>
      <c r="B27" s="43"/>
      <c r="C27" s="43"/>
      <c r="D27" s="43"/>
      <c r="E27" s="43"/>
      <c r="F27" s="43"/>
      <c r="G27" s="43"/>
      <c r="H27" s="43"/>
      <c r="I27" s="44"/>
    </row>
    <row r="28" spans="1:9" ht="12.75" customHeight="1">
      <c r="A28" s="109" t="s">
        <v>71</v>
      </c>
      <c r="B28" s="43"/>
      <c r="C28" s="43"/>
      <c r="D28" s="43"/>
      <c r="E28" s="43"/>
      <c r="F28" s="43"/>
      <c r="G28" s="43"/>
      <c r="H28" s="43"/>
      <c r="I28" s="44"/>
    </row>
    <row r="29" spans="1:9" ht="13.5" customHeight="1">
      <c r="A29" s="109" t="s">
        <v>74</v>
      </c>
      <c r="B29" s="43"/>
      <c r="C29" s="43"/>
      <c r="D29" s="43"/>
      <c r="E29" s="43"/>
      <c r="F29" s="43"/>
      <c r="G29" s="43"/>
      <c r="H29" s="43"/>
      <c r="I29" s="44"/>
    </row>
    <row r="30" spans="1:9" ht="15" customHeight="1">
      <c r="A30" s="109" t="s">
        <v>75</v>
      </c>
      <c r="B30" s="43"/>
      <c r="C30" s="43"/>
      <c r="D30" s="43"/>
      <c r="E30" s="43"/>
      <c r="F30" s="43"/>
      <c r="G30" s="43"/>
      <c r="H30" s="43"/>
      <c r="I30" s="44"/>
    </row>
    <row r="31" spans="1:9" s="3" customFormat="1" ht="18" customHeight="1">
      <c r="A31" s="66" t="s">
        <v>34</v>
      </c>
      <c r="B31" s="15"/>
      <c r="C31" s="15"/>
      <c r="D31" s="15"/>
      <c r="E31" s="15"/>
      <c r="F31" s="15"/>
      <c r="G31" s="15"/>
      <c r="H31" s="15"/>
      <c r="I31" s="14"/>
    </row>
    <row r="32" spans="1:9" s="3" customFormat="1" ht="15" customHeight="1">
      <c r="A32" s="58"/>
      <c r="B32" s="43"/>
      <c r="C32" s="43"/>
      <c r="D32" s="43"/>
      <c r="E32" s="43"/>
      <c r="F32" s="43"/>
      <c r="G32" s="43"/>
      <c r="H32" s="43"/>
      <c r="I32" s="44"/>
    </row>
    <row r="33" spans="1:9" s="3" customFormat="1" ht="15" customHeight="1">
      <c r="A33" s="58"/>
      <c r="B33" s="43"/>
      <c r="C33" s="43"/>
      <c r="D33" s="43"/>
      <c r="E33" s="43"/>
      <c r="F33" s="43"/>
      <c r="G33" s="43"/>
      <c r="H33" s="43"/>
      <c r="I33" s="44"/>
    </row>
    <row r="34" spans="1:9" s="3" customFormat="1" ht="11.25" customHeight="1">
      <c r="A34" s="58"/>
      <c r="B34" s="43"/>
      <c r="C34" s="43"/>
      <c r="D34" s="43"/>
      <c r="E34" s="43"/>
      <c r="F34" s="43"/>
      <c r="G34" s="43"/>
      <c r="H34" s="43"/>
      <c r="I34" s="44"/>
    </row>
    <row r="35" spans="1:9" s="3" customFormat="1" ht="16.5" customHeight="1">
      <c r="A35" s="99"/>
      <c r="B35" s="99"/>
      <c r="C35" s="99"/>
      <c r="D35" s="99"/>
      <c r="E35" s="99"/>
      <c r="F35" s="99"/>
      <c r="G35" s="99"/>
      <c r="H35" s="99"/>
      <c r="I35" s="44"/>
    </row>
    <row r="36" spans="1:9" s="3" customFormat="1" ht="15" customHeight="1">
      <c r="A36" s="58"/>
      <c r="B36" s="43"/>
      <c r="C36" s="43"/>
      <c r="D36" s="43"/>
      <c r="E36" s="43"/>
      <c r="F36" s="43"/>
      <c r="G36" s="43"/>
      <c r="H36" s="43"/>
      <c r="I36" s="44"/>
    </row>
    <row r="38" spans="2:8" s="3" customFormat="1" ht="11.25">
      <c r="B38" s="27"/>
      <c r="C38" s="27"/>
      <c r="D38" s="27"/>
      <c r="E38" s="27"/>
      <c r="F38" s="27"/>
      <c r="G38" s="27"/>
      <c r="H38" s="27"/>
    </row>
    <row r="39" spans="2:8" s="3" customFormat="1" ht="11.25">
      <c r="B39" s="27"/>
      <c r="C39" s="27"/>
      <c r="D39" s="27"/>
      <c r="E39" s="27"/>
      <c r="F39" s="27"/>
      <c r="G39" s="27"/>
      <c r="H39" s="27"/>
    </row>
    <row r="40" spans="2:8" s="3" customFormat="1" ht="11.25">
      <c r="B40" s="27"/>
      <c r="C40" s="27"/>
      <c r="D40" s="27"/>
      <c r="E40" s="27"/>
      <c r="F40" s="27"/>
      <c r="G40" s="27"/>
      <c r="H40" s="27"/>
    </row>
    <row r="41" spans="2:8" s="3" customFormat="1" ht="11.25">
      <c r="B41" s="27"/>
      <c r="C41" s="27"/>
      <c r="D41" s="27"/>
      <c r="E41" s="27"/>
      <c r="F41" s="27"/>
      <c r="G41" s="27"/>
      <c r="H41" s="27"/>
    </row>
    <row r="42" spans="2:8" s="3" customFormat="1" ht="11.25">
      <c r="B42" s="27"/>
      <c r="C42" s="27"/>
      <c r="D42" s="27"/>
      <c r="E42" s="27"/>
      <c r="F42" s="27"/>
      <c r="G42" s="27"/>
      <c r="H42" s="27"/>
    </row>
    <row r="43" spans="2:8" s="3" customFormat="1" ht="11.25">
      <c r="B43" s="27"/>
      <c r="C43" s="27"/>
      <c r="D43" s="27"/>
      <c r="E43" s="27"/>
      <c r="F43" s="27"/>
      <c r="G43" s="27"/>
      <c r="H43" s="27"/>
    </row>
    <row r="44" spans="2:8" s="3" customFormat="1" ht="11.25">
      <c r="B44" s="27"/>
      <c r="C44" s="27"/>
      <c r="D44" s="27"/>
      <c r="E44" s="27"/>
      <c r="F44" s="27"/>
      <c r="G44" s="27"/>
      <c r="H44" s="27"/>
    </row>
    <row r="45" spans="2:8" s="3" customFormat="1" ht="11.25">
      <c r="B45" s="27"/>
      <c r="C45" s="27"/>
      <c r="D45" s="27"/>
      <c r="E45" s="27"/>
      <c r="F45" s="27"/>
      <c r="G45" s="27"/>
      <c r="H45" s="27"/>
    </row>
    <row r="46" spans="2:8" s="3" customFormat="1" ht="11.25">
      <c r="B46" s="27"/>
      <c r="C46" s="27"/>
      <c r="D46" s="27"/>
      <c r="E46" s="27"/>
      <c r="F46" s="27"/>
      <c r="G46" s="27"/>
      <c r="H46" s="27"/>
    </row>
    <row r="47" spans="2:8" s="3" customFormat="1" ht="11.25">
      <c r="B47" s="27"/>
      <c r="C47" s="27"/>
      <c r="D47" s="27"/>
      <c r="E47" s="27"/>
      <c r="F47" s="27"/>
      <c r="G47" s="27"/>
      <c r="H47" s="27"/>
    </row>
    <row r="48" spans="2:8" s="3" customFormat="1" ht="11.25">
      <c r="B48" s="27"/>
      <c r="C48" s="27"/>
      <c r="D48" s="27"/>
      <c r="E48" s="27"/>
      <c r="F48" s="27"/>
      <c r="G48" s="27"/>
      <c r="H48" s="27"/>
    </row>
    <row r="49" spans="2:8" s="3" customFormat="1" ht="11.25">
      <c r="B49" s="27"/>
      <c r="C49" s="27"/>
      <c r="D49" s="27"/>
      <c r="E49" s="27"/>
      <c r="F49" s="27"/>
      <c r="G49" s="27"/>
      <c r="H49" s="27"/>
    </row>
    <row r="50" spans="2:8" s="3" customFormat="1" ht="11.25">
      <c r="B50" s="27"/>
      <c r="C50" s="27"/>
      <c r="D50" s="27"/>
      <c r="E50" s="27"/>
      <c r="F50" s="27"/>
      <c r="G50" s="27"/>
      <c r="H50" s="27"/>
    </row>
    <row r="51" spans="2:8" s="3" customFormat="1" ht="11.25">
      <c r="B51" s="27"/>
      <c r="C51" s="27"/>
      <c r="D51" s="27"/>
      <c r="E51" s="27"/>
      <c r="F51" s="27"/>
      <c r="G51" s="27"/>
      <c r="H51" s="27"/>
    </row>
    <row r="52" spans="2:8" s="3" customFormat="1" ht="11.25">
      <c r="B52" s="27"/>
      <c r="C52" s="27"/>
      <c r="D52" s="27"/>
      <c r="E52" s="27"/>
      <c r="F52" s="27"/>
      <c r="G52" s="27"/>
      <c r="H52" s="27"/>
    </row>
    <row r="53" spans="2:8" s="3" customFormat="1" ht="11.25">
      <c r="B53" s="27"/>
      <c r="C53" s="27"/>
      <c r="D53" s="27"/>
      <c r="E53" s="27"/>
      <c r="F53" s="27"/>
      <c r="G53" s="27"/>
      <c r="H53" s="27"/>
    </row>
    <row r="54" spans="2:8" s="3" customFormat="1" ht="11.25">
      <c r="B54" s="27"/>
      <c r="C54" s="27"/>
      <c r="D54" s="27"/>
      <c r="E54" s="27"/>
      <c r="F54" s="27"/>
      <c r="G54" s="27"/>
      <c r="H54" s="27"/>
    </row>
    <row r="55" spans="2:8" s="3" customFormat="1" ht="11.25">
      <c r="B55" s="27"/>
      <c r="C55" s="27"/>
      <c r="D55" s="27"/>
      <c r="E55" s="27"/>
      <c r="F55" s="27"/>
      <c r="G55" s="27"/>
      <c r="H55" s="27"/>
    </row>
    <row r="56" spans="2:8" s="3" customFormat="1" ht="11.25">
      <c r="B56" s="27"/>
      <c r="C56" s="27"/>
      <c r="D56" s="27"/>
      <c r="E56" s="27"/>
      <c r="F56" s="27"/>
      <c r="G56" s="27"/>
      <c r="H56" s="27"/>
    </row>
    <row r="57" spans="2:8" s="3" customFormat="1" ht="11.25">
      <c r="B57" s="27"/>
      <c r="C57" s="27"/>
      <c r="D57" s="27"/>
      <c r="E57" s="27"/>
      <c r="F57" s="27"/>
      <c r="G57" s="27"/>
      <c r="H57" s="27"/>
    </row>
    <row r="58" spans="2:8" s="3" customFormat="1" ht="11.25">
      <c r="B58" s="27"/>
      <c r="C58" s="27"/>
      <c r="D58" s="27"/>
      <c r="E58" s="27"/>
      <c r="F58" s="27"/>
      <c r="G58" s="27"/>
      <c r="H58" s="27"/>
    </row>
    <row r="59" spans="2:8" s="3" customFormat="1" ht="11.25">
      <c r="B59" s="27"/>
      <c r="C59" s="27"/>
      <c r="D59" s="27"/>
      <c r="E59" s="27"/>
      <c r="F59" s="27"/>
      <c r="G59" s="27"/>
      <c r="H59" s="27"/>
    </row>
    <row r="60" spans="2:8" s="3" customFormat="1" ht="11.25">
      <c r="B60" s="27"/>
      <c r="C60" s="27"/>
      <c r="D60" s="27"/>
      <c r="E60" s="27"/>
      <c r="F60" s="27"/>
      <c r="G60" s="27"/>
      <c r="H60" s="27"/>
    </row>
    <row r="61" spans="2:8" s="3" customFormat="1" ht="11.25">
      <c r="B61" s="27"/>
      <c r="C61" s="27"/>
      <c r="D61" s="27"/>
      <c r="E61" s="27"/>
      <c r="F61" s="27"/>
      <c r="G61" s="27"/>
      <c r="H61" s="27"/>
    </row>
    <row r="62" spans="2:8" s="3" customFormat="1" ht="11.25">
      <c r="B62" s="27"/>
      <c r="C62" s="27"/>
      <c r="D62" s="27"/>
      <c r="E62" s="27"/>
      <c r="F62" s="27"/>
      <c r="G62" s="27"/>
      <c r="H62" s="27"/>
    </row>
    <row r="63" spans="2:8" s="3" customFormat="1" ht="11.25">
      <c r="B63" s="27"/>
      <c r="C63" s="27"/>
      <c r="D63" s="27"/>
      <c r="E63" s="27"/>
      <c r="F63" s="27"/>
      <c r="G63" s="27"/>
      <c r="H63" s="27"/>
    </row>
  </sheetData>
  <sheetProtection/>
  <mergeCells count="7">
    <mergeCell ref="D4:D7"/>
    <mergeCell ref="F4:F7"/>
    <mergeCell ref="G4:G7"/>
    <mergeCell ref="H4:H7"/>
    <mergeCell ref="E4:E7"/>
    <mergeCell ref="B4:B7"/>
    <mergeCell ref="C4:C7"/>
  </mergeCells>
  <printOptions/>
  <pageMargins left="0.31496062992125984" right="0.35433070866141736"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1"/>
  <sheetViews>
    <sheetView zoomScaleSheetLayoutView="85" zoomScalePageLayoutView="0" workbookViewId="0" topLeftCell="A1">
      <selection activeCell="K2" sqref="K2"/>
    </sheetView>
  </sheetViews>
  <sheetFormatPr defaultColWidth="11.421875" defaultRowHeight="12.75"/>
  <cols>
    <col min="1" max="1" width="31.8515625" style="1" customWidth="1"/>
    <col min="2" max="9" width="9.7109375" style="9" customWidth="1"/>
    <col min="10" max="10" width="3.00390625" style="1" customWidth="1"/>
    <col min="11" max="16384" width="11.421875" style="1" customWidth="1"/>
  </cols>
  <sheetData>
    <row r="1" spans="1:9" s="2" customFormat="1" ht="18.75" customHeight="1">
      <c r="A1" s="10" t="s">
        <v>14</v>
      </c>
      <c r="B1" s="5"/>
      <c r="C1" s="5"/>
      <c r="D1" s="5"/>
      <c r="E1" s="5"/>
      <c r="F1" s="5"/>
      <c r="G1" s="5"/>
      <c r="H1" s="5"/>
      <c r="I1" s="5"/>
    </row>
    <row r="2" spans="1:10" s="13" customFormat="1" ht="15.75" customHeight="1">
      <c r="A2" s="28" t="s">
        <v>68</v>
      </c>
      <c r="B2" s="11"/>
      <c r="C2" s="11"/>
      <c r="D2" s="11"/>
      <c r="E2" s="11"/>
      <c r="F2" s="11"/>
      <c r="G2" s="11"/>
      <c r="H2" s="11"/>
      <c r="I2" s="11"/>
      <c r="J2" s="12"/>
    </row>
    <row r="3" spans="1:10" s="13" customFormat="1" ht="12" customHeight="1">
      <c r="A3" s="66"/>
      <c r="B3" s="15"/>
      <c r="C3" s="15"/>
      <c r="D3" s="15"/>
      <c r="E3" s="16"/>
      <c r="F3" s="16"/>
      <c r="G3" s="16"/>
      <c r="H3" s="16"/>
      <c r="I3" s="16"/>
      <c r="J3" s="12"/>
    </row>
    <row r="4" spans="1:9" s="13" customFormat="1" ht="11.25" customHeight="1">
      <c r="A4" s="17"/>
      <c r="B4" s="18"/>
      <c r="C4" s="18"/>
      <c r="D4" s="18"/>
      <c r="E4" s="18"/>
      <c r="F4" s="18"/>
      <c r="G4" s="18"/>
      <c r="H4" s="18"/>
      <c r="I4" s="18"/>
    </row>
    <row r="5" spans="1:9" s="13" customFormat="1" ht="24.75" customHeight="1">
      <c r="A5" s="19" t="s">
        <v>4</v>
      </c>
      <c r="B5" s="20" t="s">
        <v>5</v>
      </c>
      <c r="C5" s="20" t="s">
        <v>27</v>
      </c>
      <c r="D5" s="21" t="s">
        <v>6</v>
      </c>
      <c r="E5" s="22" t="s">
        <v>28</v>
      </c>
      <c r="F5" s="21" t="s">
        <v>7</v>
      </c>
      <c r="G5" s="22" t="s">
        <v>29</v>
      </c>
      <c r="H5" s="22" t="s">
        <v>30</v>
      </c>
      <c r="I5" s="22" t="s">
        <v>65</v>
      </c>
    </row>
    <row r="6" spans="1:19" s="13" customFormat="1" ht="15" customHeight="1">
      <c r="A6" s="100" t="s">
        <v>35</v>
      </c>
      <c r="B6" s="83">
        <v>19.944105691056908</v>
      </c>
      <c r="C6" s="83">
        <v>0.11432926829268292</v>
      </c>
      <c r="D6" s="83">
        <v>39.84163279132791</v>
      </c>
      <c r="E6" s="83">
        <v>6.847052845528455</v>
      </c>
      <c r="F6" s="83">
        <v>18.089430894308943</v>
      </c>
      <c r="G6" s="83">
        <v>15.163448509485095</v>
      </c>
      <c r="H6" s="83">
        <v>100</v>
      </c>
      <c r="I6" s="84">
        <v>23618</v>
      </c>
      <c r="L6" s="90"/>
      <c r="M6" s="90"/>
      <c r="N6" s="90"/>
      <c r="O6" s="90"/>
      <c r="P6" s="90"/>
      <c r="Q6" s="90"/>
      <c r="R6" s="90"/>
      <c r="S6" s="90"/>
    </row>
    <row r="7" spans="1:19" s="13" customFormat="1" ht="22.5">
      <c r="A7" s="82" t="s">
        <v>18</v>
      </c>
      <c r="B7" s="83">
        <v>5.183802412406663</v>
      </c>
      <c r="C7" s="83">
        <v>3.5611717403790926</v>
      </c>
      <c r="D7" s="83">
        <v>64.17288914417001</v>
      </c>
      <c r="E7" s="83">
        <v>6.792073520964963</v>
      </c>
      <c r="F7" s="83">
        <v>6.46180356117174</v>
      </c>
      <c r="G7" s="83">
        <v>13.828259620907524</v>
      </c>
      <c r="H7" s="83">
        <v>100</v>
      </c>
      <c r="I7" s="84">
        <v>6980</v>
      </c>
      <c r="L7" s="90"/>
      <c r="M7" s="90"/>
      <c r="N7" s="90"/>
      <c r="O7" s="90"/>
      <c r="P7" s="90"/>
      <c r="Q7" s="90"/>
      <c r="R7" s="90"/>
      <c r="S7" s="90"/>
    </row>
    <row r="8" spans="1:19" s="13" customFormat="1" ht="15" customHeight="1">
      <c r="A8" s="82" t="s">
        <v>2</v>
      </c>
      <c r="B8" s="83">
        <v>33.184205407508266</v>
      </c>
      <c r="C8" s="83">
        <v>0.583544057576347</v>
      </c>
      <c r="D8" s="83">
        <v>35.21688387473254</v>
      </c>
      <c r="E8" s="83">
        <v>4.600272320560203</v>
      </c>
      <c r="F8" s="83">
        <v>17.156195292744602</v>
      </c>
      <c r="G8" s="83">
        <v>9.25889904687804</v>
      </c>
      <c r="H8" s="83">
        <v>100</v>
      </c>
      <c r="I8" s="84">
        <v>10292</v>
      </c>
      <c r="L8" s="90"/>
      <c r="M8" s="90"/>
      <c r="N8" s="90"/>
      <c r="O8" s="90"/>
      <c r="P8" s="90"/>
      <c r="Q8" s="90"/>
      <c r="R8" s="90"/>
      <c r="S8" s="90"/>
    </row>
    <row r="9" spans="1:19" s="13" customFormat="1" ht="15" customHeight="1">
      <c r="A9" s="23" t="s">
        <v>1</v>
      </c>
      <c r="B9" s="85">
        <v>20.7601194263619</v>
      </c>
      <c r="C9" s="85">
        <v>0.8198326073124174</v>
      </c>
      <c r="D9" s="85">
        <v>42.82462923988057</v>
      </c>
      <c r="E9" s="85">
        <v>6.272331261318584</v>
      </c>
      <c r="F9" s="85">
        <v>15.872938182174149</v>
      </c>
      <c r="G9" s="85">
        <v>13.450149282952376</v>
      </c>
      <c r="H9" s="85">
        <v>100</v>
      </c>
      <c r="I9" s="86">
        <v>40890</v>
      </c>
      <c r="L9" s="89"/>
      <c r="M9" s="89"/>
      <c r="N9" s="89"/>
      <c r="O9" s="89"/>
      <c r="P9" s="89"/>
      <c r="Q9" s="89"/>
      <c r="R9" s="89"/>
      <c r="S9" s="89"/>
    </row>
    <row r="10" spans="1:9" s="13" customFormat="1" ht="15" customHeight="1" thickBot="1">
      <c r="A10" s="59" t="s">
        <v>66</v>
      </c>
      <c r="B10" s="113">
        <v>18.5</v>
      </c>
      <c r="C10" s="113">
        <v>1.1</v>
      </c>
      <c r="D10" s="114">
        <v>46.3</v>
      </c>
      <c r="E10" s="114">
        <v>5.9</v>
      </c>
      <c r="F10" s="113">
        <v>14.6</v>
      </c>
      <c r="G10" s="114">
        <v>13.6</v>
      </c>
      <c r="H10" s="114">
        <v>100</v>
      </c>
      <c r="I10" s="87">
        <v>38775</v>
      </c>
    </row>
    <row r="11" spans="1:11" s="13" customFormat="1" ht="16.5" customHeight="1">
      <c r="A11" s="104" t="s">
        <v>54</v>
      </c>
      <c r="B11" s="107"/>
      <c r="C11" s="107"/>
      <c r="D11" s="107"/>
      <c r="E11" s="107"/>
      <c r="F11" s="107"/>
      <c r="G11" s="107"/>
      <c r="H11" s="107"/>
      <c r="I11" s="107"/>
      <c r="K11" s="106"/>
    </row>
    <row r="12" spans="1:5" s="13" customFormat="1" ht="11.25">
      <c r="A12" s="102" t="s">
        <v>58</v>
      </c>
      <c r="B12" s="102"/>
      <c r="C12" s="102"/>
      <c r="D12" s="102"/>
      <c r="E12" s="57"/>
    </row>
    <row r="13" spans="1:5" s="13" customFormat="1" ht="11.25">
      <c r="A13" s="102" t="s">
        <v>57</v>
      </c>
      <c r="B13" s="102"/>
      <c r="C13" s="102"/>
      <c r="D13" s="102"/>
      <c r="E13" s="57"/>
    </row>
    <row r="14" spans="1:5" s="13" customFormat="1" ht="11.25">
      <c r="A14" s="102" t="s">
        <v>56</v>
      </c>
      <c r="B14" s="102"/>
      <c r="C14" s="102"/>
      <c r="D14" s="102"/>
      <c r="E14" s="57"/>
    </row>
    <row r="15" spans="1:5" s="13" customFormat="1" ht="11.25">
      <c r="A15" s="102" t="s">
        <v>55</v>
      </c>
      <c r="B15" s="102"/>
      <c r="C15" s="102"/>
      <c r="D15" s="102"/>
      <c r="E15" s="57"/>
    </row>
    <row r="16" spans="1:5" s="13" customFormat="1" ht="11.25">
      <c r="A16" s="102" t="s">
        <v>69</v>
      </c>
      <c r="B16" s="102"/>
      <c r="C16" s="102"/>
      <c r="D16" s="102"/>
      <c r="E16" s="57"/>
    </row>
    <row r="17" spans="1:5" s="13" customFormat="1" ht="13.5" customHeight="1">
      <c r="A17" s="101"/>
      <c r="B17" s="101"/>
      <c r="C17" s="101"/>
      <c r="D17" s="101"/>
      <c r="E17" s="57"/>
    </row>
    <row r="18" spans="1:5" s="13" customFormat="1" ht="12.75" customHeight="1">
      <c r="A18" s="101"/>
      <c r="B18" s="101"/>
      <c r="C18" s="101"/>
      <c r="D18" s="101"/>
      <c r="E18" s="24"/>
    </row>
    <row r="19" spans="1:9" s="13" customFormat="1" ht="12" customHeight="1">
      <c r="A19" s="101"/>
      <c r="B19" s="101"/>
      <c r="C19" s="101"/>
      <c r="D19" s="101"/>
      <c r="E19" s="25"/>
      <c r="F19" s="25"/>
      <c r="G19" s="25"/>
      <c r="H19" s="25"/>
      <c r="I19" s="26"/>
    </row>
    <row r="20" spans="1:9" s="13" customFormat="1" ht="12.75" customHeight="1">
      <c r="A20" s="101"/>
      <c r="B20" s="101"/>
      <c r="C20" s="101"/>
      <c r="D20" s="101"/>
      <c r="E20" s="25"/>
      <c r="F20" s="25"/>
      <c r="G20" s="25"/>
      <c r="H20" s="25"/>
      <c r="I20" s="26"/>
    </row>
    <row r="21" spans="1:9" s="3" customFormat="1" ht="17.25" customHeight="1">
      <c r="A21" s="66" t="s">
        <v>33</v>
      </c>
      <c r="B21" s="88"/>
      <c r="C21" s="88"/>
      <c r="D21" s="88"/>
      <c r="E21" s="88"/>
      <c r="F21" s="88"/>
      <c r="G21" s="88"/>
      <c r="H21" s="88"/>
      <c r="I21" s="88"/>
    </row>
  </sheetData>
  <sheetProtection/>
  <printOptions/>
  <pageMargins left="0.9055118110236221"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2016-07-18T11:48:44Z</cp:lastPrinted>
  <dcterms:created xsi:type="dcterms:W3CDTF">2010-06-24T15:06:03Z</dcterms:created>
  <dcterms:modified xsi:type="dcterms:W3CDTF">2016-08-31T08:43:31Z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