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25" windowWidth="18720" windowHeight="9285" tabRatio="862" activeTab="9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6" sheetId="6" r:id="rId6"/>
    <sheet name="Figure 7" sheetId="7" r:id="rId7"/>
    <sheet name="Figure 8" sheetId="8" r:id="rId8"/>
    <sheet name="Figure 9" sheetId="9" r:id="rId9"/>
    <sheet name="Figure 10" sheetId="10" r:id="rId10"/>
    <sheet name="Feuil1" sheetId="11" r:id="rId11"/>
  </sheets>
  <externalReferences>
    <externalReference r:id="rId14"/>
  </externalReferences>
  <definedNames>
    <definedName name="_xlnm.Print_Area" localSheetId="3">'Figure 4'!$A$1:$M$48</definedName>
    <definedName name="_xlnm.Print_Area" localSheetId="5">'Figure 6'!$A$1:$L$47</definedName>
    <definedName name="_xlnm.Print_Area" localSheetId="8">'Figure 9'!$A$1:$I$34</definedName>
  </definedNames>
  <calcPr fullCalcOnLoad="1"/>
</workbook>
</file>

<file path=xl/sharedStrings.xml><?xml version="1.0" encoding="utf-8"?>
<sst xmlns="http://schemas.openxmlformats.org/spreadsheetml/2006/main" count="401" uniqueCount="218">
  <si>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</si>
  <si>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</si>
  <si>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</si>
  <si>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</si>
  <si>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</si>
  <si>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</si>
  <si>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</si>
  <si>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</si>
  <si>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</si>
  <si>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</si>
  <si>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</si>
  <si>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</si>
  <si>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</si>
  <si>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</si>
  <si>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NIVEAU V</t>
  </si>
  <si>
    <t>Niveau V hors BEP</t>
  </si>
  <si>
    <t>BEP</t>
  </si>
  <si>
    <t>NIVEAU IV</t>
  </si>
  <si>
    <t>Niveau IV hors Bac pro</t>
  </si>
  <si>
    <t>Bac pro</t>
  </si>
  <si>
    <t>NIVEAU III</t>
  </si>
  <si>
    <t>Niveau III</t>
  </si>
  <si>
    <t>NIVEAU II</t>
  </si>
  <si>
    <t>Niveau II</t>
  </si>
  <si>
    <t>NIVEAU I</t>
  </si>
  <si>
    <t>Niveau I</t>
  </si>
  <si>
    <t>Total</t>
  </si>
  <si>
    <t>Diplôme</t>
  </si>
  <si>
    <t>Effectifs d'apprentis</t>
  </si>
  <si>
    <t xml:space="preserve"> Evolution (%)</t>
  </si>
  <si>
    <t>Niveau V</t>
  </si>
  <si>
    <t>CAP</t>
  </si>
  <si>
    <t>Autres</t>
  </si>
  <si>
    <t>Niveau IV</t>
  </si>
  <si>
    <t>Bac Pro</t>
  </si>
  <si>
    <t>BP</t>
  </si>
  <si>
    <t>Secondaire</t>
  </si>
  <si>
    <t>BTS</t>
  </si>
  <si>
    <t>DUT</t>
  </si>
  <si>
    <t>Licence</t>
  </si>
  <si>
    <t>Ingénieur</t>
  </si>
  <si>
    <t>Master</t>
  </si>
  <si>
    <t>Supérieur</t>
  </si>
  <si>
    <t>STRASBOURG</t>
  </si>
  <si>
    <t>BORDEAUX</t>
  </si>
  <si>
    <t>CLERMONT-FERRAND</t>
  </si>
  <si>
    <t>CAEN</t>
  </si>
  <si>
    <t>DIJON</t>
  </si>
  <si>
    <t>BRETAGNE</t>
  </si>
  <si>
    <t>RENNES</t>
  </si>
  <si>
    <t>REIMS</t>
  </si>
  <si>
    <t>CORSE</t>
  </si>
  <si>
    <t>ROUEN</t>
  </si>
  <si>
    <t>PARIS</t>
  </si>
  <si>
    <t>VERSAILLES</t>
  </si>
  <si>
    <t>MONTPELLIER</t>
  </si>
  <si>
    <t>LIMOGES</t>
  </si>
  <si>
    <t>NANCY-METZ</t>
  </si>
  <si>
    <t>TOULOUSE</t>
  </si>
  <si>
    <t>LILLE</t>
  </si>
  <si>
    <t>PAYS DE LA LOIRE</t>
  </si>
  <si>
    <t>NANTES</t>
  </si>
  <si>
    <t>AMIENS</t>
  </si>
  <si>
    <t>POITIERS</t>
  </si>
  <si>
    <t>PROVENCE-ALPES-COTE D'AZUR</t>
  </si>
  <si>
    <t>AIX-MARSEILLE</t>
  </si>
  <si>
    <t>NICE</t>
  </si>
  <si>
    <t>GRENOBLE</t>
  </si>
  <si>
    <t>LYON</t>
  </si>
  <si>
    <t>France Métropolitaine</t>
  </si>
  <si>
    <t>GUADELOUPE</t>
  </si>
  <si>
    <t>GUYANE</t>
  </si>
  <si>
    <t>LA REUNION</t>
  </si>
  <si>
    <t>MARTINIQUE</t>
  </si>
  <si>
    <t>MAYOTTE</t>
  </si>
  <si>
    <t>ND</t>
  </si>
  <si>
    <t>France Métropolitaine + DOM</t>
  </si>
  <si>
    <t>Poids du supérieur dans l'apprentissage (%)</t>
  </si>
  <si>
    <t>-</t>
  </si>
  <si>
    <t>dont CAP</t>
  </si>
  <si>
    <t>dont BTS</t>
  </si>
  <si>
    <t>Contrat professionnel, stage, emploi ou sans emploi</t>
  </si>
  <si>
    <t>1 - Vers seconde GT</t>
  </si>
  <si>
    <t>2 - Vers voie professionnelle scolaire</t>
  </si>
  <si>
    <t>3 - Vers apprentissage</t>
  </si>
  <si>
    <t>5 - "Sorties"</t>
  </si>
  <si>
    <t>Champ : France Métropolitaine + DOM (y compris Mayotte)</t>
  </si>
  <si>
    <t>4 - Redoublement et autres 1er cycle</t>
  </si>
  <si>
    <t>total</t>
  </si>
  <si>
    <t>2 - Répartition et évolution des effectifs d’apprentis par diplôme préparé</t>
  </si>
  <si>
    <t>BAC PRO</t>
  </si>
  <si>
    <t>APPRENTIS</t>
  </si>
  <si>
    <t>SCOLAIRE</t>
  </si>
  <si>
    <t>PRODUCTION</t>
  </si>
  <si>
    <t>SERVICES</t>
  </si>
  <si>
    <t>GARÇONS</t>
  </si>
  <si>
    <t>FILLES</t>
  </si>
  <si>
    <t>ENSEMBLE</t>
  </si>
  <si>
    <t>2015</t>
  </si>
  <si>
    <t>Effectifs 31/12/2015</t>
  </si>
  <si>
    <t>AUVERGNE-RHONE-ALPES</t>
  </si>
  <si>
    <t>TOTAL AUVERGNE-RHONE-ALPES</t>
  </si>
  <si>
    <t>BOURGOGNE-FRANCHE-COMTE</t>
  </si>
  <si>
    <t>TOTAL BOURGOGNE-FRANCHE-COMTE</t>
  </si>
  <si>
    <t>CENTRE-VAL DE LOIRE</t>
  </si>
  <si>
    <t>ILE-DE-France</t>
  </si>
  <si>
    <t>NORMANDIE</t>
  </si>
  <si>
    <t>TOTAL NORMANDIE</t>
  </si>
  <si>
    <t>hors Mayotte</t>
  </si>
  <si>
    <t>Entrées en apprentissage au 31/12/2015</t>
  </si>
  <si>
    <t>en 2015</t>
  </si>
  <si>
    <t>COD_REGAC</t>
  </si>
  <si>
    <t>44</t>
  </si>
  <si>
    <t>75</t>
  </si>
  <si>
    <t>84</t>
  </si>
  <si>
    <t>27</t>
  </si>
  <si>
    <t>53</t>
  </si>
  <si>
    <t>24</t>
  </si>
  <si>
    <t>94</t>
  </si>
  <si>
    <t>11</t>
  </si>
  <si>
    <t>76</t>
  </si>
  <si>
    <t>32</t>
  </si>
  <si>
    <t>28</t>
  </si>
  <si>
    <t>52</t>
  </si>
  <si>
    <t>93</t>
  </si>
  <si>
    <t>01</t>
  </si>
  <si>
    <t>03</t>
  </si>
  <si>
    <t>04</t>
  </si>
  <si>
    <t>02</t>
  </si>
  <si>
    <t>06</t>
  </si>
  <si>
    <t>Champ : France métropolitaine + DOM</t>
  </si>
  <si>
    <t>Autre</t>
  </si>
  <si>
    <t>Premier cycle second degré</t>
  </si>
  <si>
    <t>Second cycle GT</t>
  </si>
  <si>
    <t>Second cycle pro</t>
  </si>
  <si>
    <t>Effectifs d'entrants en apprentissage</t>
  </si>
  <si>
    <t>Apprentis en EPLE</t>
  </si>
  <si>
    <t>Ensemble des apprentis</t>
  </si>
  <si>
    <t>Part en EPLE</t>
  </si>
  <si>
    <t>dont brevet professionnel</t>
  </si>
  <si>
    <t>dont bac professionnel</t>
  </si>
  <si>
    <t>Niveau I et II</t>
  </si>
  <si>
    <t xml:space="preserve">8 - La situation antérieure des entrants en apprentissage </t>
  </si>
  <si>
    <t>TOTAL NOUVELLE-AQUITAINE</t>
  </si>
  <si>
    <t>TOTAL OCCITANIE</t>
  </si>
  <si>
    <t>NOUVELLE-AQUITAINE</t>
  </si>
  <si>
    <t>OCCITANIE</t>
  </si>
  <si>
    <t>2016</t>
  </si>
  <si>
    <t>Part des filles en 2016 (%)</t>
  </si>
  <si>
    <t>3- Effectifs d'apprentis en EPLE par niveau de formation en 2016</t>
  </si>
  <si>
    <t>GRAND EST</t>
  </si>
  <si>
    <t>TOTAL GRAND EST</t>
  </si>
  <si>
    <t>Effectifs 31/12/2016</t>
  </si>
  <si>
    <t>HAUTS-DE-FRANCE</t>
  </si>
  <si>
    <t>5- Poids de l'apprentissage parmi les 16-25 ans en 2016</t>
  </si>
  <si>
    <t>Entrées en apprentissage au 31/12/2016</t>
  </si>
  <si>
    <t>en 2016</t>
  </si>
  <si>
    <t>2015/2016 (%)</t>
  </si>
  <si>
    <t>9 - Orientation à l'issue de la troisième aux rentrées 2015 et 2016</t>
  </si>
  <si>
    <t>Source : MEN DEPP- Enquête SIFA</t>
  </si>
  <si>
    <t>Sources : MEN-DEPP- Enquête SIFA et Système d’information Scolarité  ;  ministère en charge de l’agriculture - Safran.</t>
  </si>
  <si>
    <t>Sources : MEN-DEPP, Système d'information Ocean ; Système d'information du ministère en charge de l'agriculture.</t>
  </si>
  <si>
    <t>Répartition en %</t>
  </si>
  <si>
    <t>Effectif d'entrants</t>
  </si>
  <si>
    <t>MC</t>
  </si>
  <si>
    <t>Région académique</t>
  </si>
  <si>
    <t>4 - Répartition des apprentis par région académique, académie et niveau du diplôme préparé</t>
  </si>
  <si>
    <t>6 - Répartition des entrées en apprentissage par région académique, académie et niveau du diplôme préparé</t>
  </si>
  <si>
    <t>Source : MEN-DEPP, Enquête SIFA</t>
  </si>
  <si>
    <t>* Sorties vers les formations sociales ou de la santé, vers le marché du travail ou départs à l'étranger.</t>
  </si>
  <si>
    <r>
      <t xml:space="preserve">Réf. : </t>
    </r>
    <r>
      <rPr>
        <i/>
        <sz val="10"/>
        <rFont val="Calibri"/>
        <family val="2"/>
      </rPr>
      <t>Note d'information</t>
    </r>
    <r>
      <rPr>
        <sz val="10"/>
        <rFont val="Calibri"/>
        <family val="2"/>
      </rPr>
      <t>, n° 17.23, octobre 2017. © DEPP</t>
    </r>
  </si>
  <si>
    <t>dont troisième</t>
  </si>
  <si>
    <t>Études supérieures</t>
  </si>
  <si>
    <r>
      <t xml:space="preserve">Réf. : </t>
    </r>
    <r>
      <rPr>
        <i/>
        <sz val="10"/>
        <color indexed="8"/>
        <rFont val="Calibri"/>
        <family val="2"/>
      </rPr>
      <t>Note d'information</t>
    </r>
    <r>
      <rPr>
        <sz val="10"/>
        <color indexed="8"/>
        <rFont val="Calibri"/>
        <family val="2"/>
      </rPr>
      <t>, n° 17.23, octobre 2017. © DEPP</t>
    </r>
  </si>
  <si>
    <t>10- Taux de réussite aux principaux examens professionnels selon le statut et le sexe, à la session 2014</t>
  </si>
  <si>
    <t>7- Evolution régionale académique des effectifs d'entrées en apprentissage entre 2015 et 2016</t>
  </si>
  <si>
    <t>Évolution 2015-2016</t>
  </si>
  <si>
    <t xml:space="preserve">ILE-DE-FRANCE </t>
  </si>
  <si>
    <t xml:space="preserve">TOTAL HAUTS-DE-FRANCE </t>
  </si>
  <si>
    <t xml:space="preserve">HAUTS-DE-FRANCE </t>
  </si>
  <si>
    <t>LA RÉUNION</t>
  </si>
  <si>
    <t>TOTAL ILE-DE-FRANCE</t>
  </si>
  <si>
    <t>ACADÉMIE</t>
  </si>
  <si>
    <t>RÉGION ACADÉMIQUE</t>
  </si>
  <si>
    <t>CRÉTEIL</t>
  </si>
  <si>
    <t>ORLÉANS-TOURS</t>
  </si>
  <si>
    <t>BESANÇON</t>
  </si>
  <si>
    <t>PROVENCE-ALPES-CÔTE D'AZUR</t>
  </si>
  <si>
    <t>TOTAL PROVENCE-ALPES-CÔTE D'AZUR</t>
  </si>
  <si>
    <t>FRANCE MÉTROPOLITAINE</t>
  </si>
  <si>
    <t>FRANCE MÉTROPOLITAINE + DOM</t>
  </si>
  <si>
    <t>Évolution entre 2015 et 2016</t>
  </si>
  <si>
    <t>Secondaire
 (niveaux IV et V)</t>
  </si>
  <si>
    <t>Supérieur 
(niveaux I, II et III)</t>
  </si>
  <si>
    <t>Secondaire 
(niveaux IV et V)</t>
  </si>
  <si>
    <t>Source : MEN DEPP- Enquête SIFA ; INSEE, traitement DEPP pour les effectifs de population.</t>
  </si>
  <si>
    <t>Note : données de population de Mayotte non disponibles.</t>
  </si>
  <si>
    <t xml:space="preserve">TOTAL ILE-DE-FRANCE </t>
  </si>
  <si>
    <t>REGION ACADEMIQUE</t>
  </si>
  <si>
    <t>ACADEMIE</t>
  </si>
  <si>
    <t>Secondaire 
(Niveaux IV et V)</t>
  </si>
  <si>
    <t>Supérieur 
(Niveaux I, II et III)</t>
  </si>
  <si>
    <t xml:space="preserve">Poids de l'apprentissage parmi les 16-25 ans (%) </t>
  </si>
  <si>
    <t>Évolution entre 2015 et 2016 (%)</t>
  </si>
  <si>
    <t>AUVERGNE-RHÔNE-ALPES</t>
  </si>
  <si>
    <t>TOTAL AUVERGNE-RHÔNE-ALPES</t>
  </si>
  <si>
    <t>TOTAL BOURGOGNE-FRANCHE-COMTÉ</t>
  </si>
  <si>
    <t>Champ : France métropolitaine + DOM.</t>
  </si>
  <si>
    <t>Source : MEN-DEPP, Enquête SIFA.</t>
  </si>
  <si>
    <t>Évolution EPLE 2016/2015 (%)</t>
  </si>
  <si>
    <t>Note : Autres = certifications professionnelles, diplômes du CNAM, diplômes des grandes écoles…</t>
  </si>
  <si>
    <t>Poids de la formation en 2016
(%)</t>
  </si>
  <si>
    <t>1 - Évolution des effectifs d’apprentis selon le niveau de formation entre 2000 et 2016</t>
  </si>
  <si>
    <t>BOURGOGNE-FRANCHE-COMTÉ</t>
  </si>
  <si>
    <t>Poids de l'apprentissage parmi les 16-25 ans
en 2016 (%)</t>
  </si>
  <si>
    <t>Évolution 2015-2016 (%)</t>
  </si>
  <si>
    <t>Différence 2015-2016</t>
  </si>
  <si>
    <t>Champ : apprentis ou élèves inscrits dans un établissement sous tutelle du ministère de l'Education nationale ou de l'agriculture et présents à l'examen, France métropolitaine + DOM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</si>
</sst>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0.000000"/>
    <numFmt numFmtId="170" formatCode="0.00000"/>
    <numFmt numFmtId="171" formatCode="0.0000"/>
    <numFmt numFmtId="172" formatCode="0.000"/>
    <numFmt numFmtId="173" formatCode="_-* #,##0.000\ _€_-;\-* #,##0.000\ _€_-;_-* &quot;-&quot;??\ _€_-;_-@_-"/>
    <numFmt numFmtId="174" formatCode="_-* #,##0.0\ _€_-;\-* #,##0.0\ _€_-;_-* &quot;-&quot;??\ _€_-;_-@_-"/>
    <numFmt numFmtId="175" formatCode="_-* #,##0\ _€_-;\-* #,##0\ _€_-;_-* &quot;-&quot;??\ _€_-;_-@_-"/>
    <numFmt numFmtId="176" formatCode="0.00000000"/>
    <numFmt numFmtId="177" formatCode="0.0000000"/>
    <numFmt numFmtId="178" formatCode="_-* #\ ##0\ _€_-;\-* #\ ##0\ _€_-;_-* &quot;-&quot;??\ _€_-;_-@_-"/>
    <numFmt numFmtId="179" formatCode="#,##0_ ;\-#,##0\ 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sz val="8"/>
      <color indexed="8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4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9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376">
    <xf numFmtId="0" fontId="0" fillId="0" borderId="0" xfId="0" applyAlignment="1">
      <alignment/>
    </xf>
    <xf numFmtId="0" fontId="53" fillId="0" borderId="0" xfId="53" applyFont="1">
      <alignment/>
      <protection/>
    </xf>
    <xf numFmtId="175" fontId="53" fillId="0" borderId="10" xfId="47" applyNumberFormat="1" applyFont="1" applyFill="1" applyBorder="1" applyAlignment="1">
      <alignment/>
    </xf>
    <xf numFmtId="175" fontId="53" fillId="0" borderId="10" xfId="53" applyNumberFormat="1" applyFont="1" applyFill="1" applyBorder="1">
      <alignment/>
      <protection/>
    </xf>
    <xf numFmtId="0" fontId="53" fillId="0" borderId="0" xfId="53" applyFont="1" applyFill="1">
      <alignment/>
      <protection/>
    </xf>
    <xf numFmtId="0" fontId="4" fillId="0" borderId="0" xfId="0" applyFont="1" applyAlignment="1">
      <alignment/>
    </xf>
    <xf numFmtId="0" fontId="54" fillId="0" borderId="0" xfId="0" applyFont="1" applyAlignment="1">
      <alignment horizontal="left" wrapText="1"/>
    </xf>
    <xf numFmtId="0" fontId="4" fillId="0" borderId="0" xfId="0" applyFont="1" applyFill="1" applyAlignment="1">
      <alignment/>
    </xf>
    <xf numFmtId="0" fontId="55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/>
    </xf>
    <xf numFmtId="1" fontId="4" fillId="0" borderId="0" xfId="0" applyNumberFormat="1" applyFont="1" applyAlignment="1">
      <alignment/>
    </xf>
    <xf numFmtId="0" fontId="28" fillId="0" borderId="0" xfId="0" applyFont="1" applyFill="1" applyBorder="1" applyAlignment="1">
      <alignment horizontal="left" indent="2"/>
    </xf>
    <xf numFmtId="165" fontId="56" fillId="0" borderId="0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165" fontId="5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indent="4"/>
    </xf>
    <xf numFmtId="165" fontId="53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left" indent="2"/>
    </xf>
    <xf numFmtId="165" fontId="56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 indent="4"/>
    </xf>
    <xf numFmtId="165" fontId="55" fillId="0" borderId="0" xfId="0" applyNumberFormat="1" applyFont="1" applyFill="1" applyBorder="1" applyAlignment="1">
      <alignment/>
    </xf>
    <xf numFmtId="0" fontId="55" fillId="0" borderId="0" xfId="0" applyFont="1" applyBorder="1" applyAlignment="1">
      <alignment horizontal="left" indent="3"/>
    </xf>
    <xf numFmtId="0" fontId="30" fillId="0" borderId="0" xfId="0" applyFont="1" applyAlignment="1">
      <alignment/>
    </xf>
    <xf numFmtId="0" fontId="57" fillId="0" borderId="0" xfId="0" applyFont="1" applyFill="1" applyBorder="1" applyAlignment="1">
      <alignment horizontal="left" vertical="top" wrapText="1"/>
    </xf>
    <xf numFmtId="165" fontId="54" fillId="0" borderId="0" xfId="0" applyNumberFormat="1" applyFont="1" applyFill="1" applyBorder="1" applyAlignment="1">
      <alignment horizontal="center"/>
    </xf>
    <xf numFmtId="175" fontId="58" fillId="0" borderId="10" xfId="47" applyNumberFormat="1" applyFont="1" applyFill="1" applyBorder="1" applyAlignment="1">
      <alignment vertical="top" wrapText="1"/>
    </xf>
    <xf numFmtId="0" fontId="6" fillId="0" borderId="0" xfId="52" applyFont="1" applyFill="1" applyBorder="1" applyAlignment="1">
      <alignment horizontal="left"/>
      <protection/>
    </xf>
    <xf numFmtId="175" fontId="54" fillId="0" borderId="10" xfId="47" applyNumberFormat="1" applyFont="1" applyFill="1" applyBorder="1" applyAlignment="1">
      <alignment vertical="top" wrapText="1"/>
    </xf>
    <xf numFmtId="165" fontId="54" fillId="0" borderId="10" xfId="0" applyNumberFormat="1" applyFont="1" applyFill="1" applyBorder="1" applyAlignment="1">
      <alignment horizontal="center"/>
    </xf>
    <xf numFmtId="165" fontId="58" fillId="0" borderId="10" xfId="0" applyNumberFormat="1" applyFont="1" applyFill="1" applyBorder="1" applyAlignment="1">
      <alignment horizontal="center"/>
    </xf>
    <xf numFmtId="0" fontId="30" fillId="0" borderId="0" xfId="52" applyFont="1">
      <alignment/>
      <protection/>
    </xf>
    <xf numFmtId="0" fontId="4" fillId="0" borderId="0" xfId="52" applyFont="1">
      <alignment/>
      <protection/>
    </xf>
    <xf numFmtId="49" fontId="4" fillId="0" borderId="10" xfId="52" applyNumberFormat="1" applyFont="1" applyBorder="1">
      <alignment/>
      <protection/>
    </xf>
    <xf numFmtId="165" fontId="30" fillId="0" borderId="10" xfId="52" applyNumberFormat="1" applyFont="1" applyFill="1" applyBorder="1" applyAlignment="1">
      <alignment horizontal="center"/>
      <protection/>
    </xf>
    <xf numFmtId="0" fontId="30" fillId="0" borderId="10" xfId="52" applyFont="1" applyFill="1" applyBorder="1" applyAlignment="1">
      <alignment horizontal="left"/>
      <protection/>
    </xf>
    <xf numFmtId="0" fontId="54" fillId="33" borderId="10" xfId="0" applyFont="1" applyFill="1" applyBorder="1" applyAlignment="1">
      <alignment horizontal="center" vertical="top" wrapText="1"/>
    </xf>
    <xf numFmtId="164" fontId="57" fillId="34" borderId="10" xfId="0" applyNumberFormat="1" applyFont="1" applyFill="1" applyBorder="1" applyAlignment="1">
      <alignment horizontal="right" vertical="center" wrapText="1"/>
    </xf>
    <xf numFmtId="49" fontId="4" fillId="0" borderId="10" xfId="52" applyNumberFormat="1" applyFont="1" applyBorder="1" applyAlignment="1">
      <alignment horizontal="center" vertical="center"/>
      <protection/>
    </xf>
    <xf numFmtId="0" fontId="4" fillId="0" borderId="10" xfId="52" applyFont="1" applyFill="1" applyBorder="1" applyAlignment="1">
      <alignment vertical="center"/>
      <protection/>
    </xf>
    <xf numFmtId="0" fontId="57" fillId="33" borderId="10" xfId="0" applyFont="1" applyFill="1" applyBorder="1" applyAlignment="1">
      <alignment vertical="center" wrapText="1"/>
    </xf>
    <xf numFmtId="164" fontId="57" fillId="33" borderId="10" xfId="0" applyNumberFormat="1" applyFont="1" applyFill="1" applyBorder="1" applyAlignment="1">
      <alignment horizontal="right" vertical="center" wrapText="1"/>
    </xf>
    <xf numFmtId="165" fontId="4" fillId="0" borderId="10" xfId="52" applyNumberFormat="1" applyFont="1" applyFill="1" applyBorder="1" applyAlignment="1">
      <alignment horizontal="right" vertical="center"/>
      <protection/>
    </xf>
    <xf numFmtId="0" fontId="30" fillId="0" borderId="10" xfId="0" applyFont="1" applyBorder="1" applyAlignment="1">
      <alignment/>
    </xf>
    <xf numFmtId="0" fontId="30" fillId="0" borderId="10" xfId="52" applyFont="1" applyBorder="1" applyAlignment="1">
      <alignment horizontal="center" vertical="center"/>
      <protection/>
    </xf>
    <xf numFmtId="0" fontId="30" fillId="0" borderId="10" xfId="52" applyFont="1" applyBorder="1" applyAlignment="1">
      <alignment horizontal="center"/>
      <protection/>
    </xf>
    <xf numFmtId="0" fontId="30" fillId="0" borderId="0" xfId="52" applyFont="1" applyAlignment="1">
      <alignment horizontal="left"/>
      <protection/>
    </xf>
    <xf numFmtId="0" fontId="4" fillId="0" borderId="0" xfId="52" applyFont="1" applyAlignment="1">
      <alignment horizontal="left"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0" fontId="4" fillId="35" borderId="0" xfId="52" applyFont="1" applyFill="1">
      <alignment/>
      <protection/>
    </xf>
    <xf numFmtId="3" fontId="4" fillId="35" borderId="0" xfId="52" applyNumberFormat="1" applyFont="1" applyFill="1">
      <alignment/>
      <protection/>
    </xf>
    <xf numFmtId="0" fontId="6" fillId="0" borderId="0" xfId="52" applyFont="1" applyAlignment="1">
      <alignment horizontal="left"/>
      <protection/>
    </xf>
    <xf numFmtId="0" fontId="30" fillId="0" borderId="10" xfId="52" applyFont="1" applyBorder="1">
      <alignment/>
      <protection/>
    </xf>
    <xf numFmtId="164" fontId="30" fillId="36" borderId="10" xfId="52" applyNumberFormat="1" applyFont="1" applyFill="1" applyBorder="1" applyAlignment="1">
      <alignment horizontal="center"/>
      <protection/>
    </xf>
    <xf numFmtId="0" fontId="30" fillId="2" borderId="10" xfId="52" applyFont="1" applyFill="1" applyBorder="1" applyAlignment="1">
      <alignment horizontal="center" vertical="center"/>
      <protection/>
    </xf>
    <xf numFmtId="0" fontId="54" fillId="37" borderId="12" xfId="0" applyFont="1" applyFill="1" applyBorder="1" applyAlignment="1">
      <alignment horizontal="center" vertical="top" wrapText="1"/>
    </xf>
    <xf numFmtId="0" fontId="30" fillId="2" borderId="12" xfId="52" applyFont="1" applyFill="1" applyBorder="1" applyAlignment="1">
      <alignment horizontal="center" vertical="center"/>
      <protection/>
    </xf>
    <xf numFmtId="0" fontId="54" fillId="38" borderId="12" xfId="0" applyFont="1" applyFill="1" applyBorder="1" applyAlignment="1">
      <alignment horizontal="center" vertical="top" wrapText="1"/>
    </xf>
    <xf numFmtId="0" fontId="30" fillId="8" borderId="12" xfId="52" applyFont="1" applyFill="1" applyBorder="1" applyAlignment="1">
      <alignment horizontal="center" vertical="center"/>
      <protection/>
    </xf>
    <xf numFmtId="0" fontId="29" fillId="2" borderId="12" xfId="52" applyFont="1" applyFill="1" applyBorder="1" applyAlignment="1">
      <alignment horizontal="center" vertical="center" wrapText="1"/>
      <protection/>
    </xf>
    <xf numFmtId="3" fontId="58" fillId="34" borderId="12" xfId="0" applyNumberFormat="1" applyFont="1" applyFill="1" applyBorder="1" applyAlignment="1">
      <alignment horizontal="right" vertical="center" wrapText="1"/>
    </xf>
    <xf numFmtId="3" fontId="59" fillId="38" borderId="12" xfId="0" applyNumberFormat="1" applyFont="1" applyFill="1" applyBorder="1" applyAlignment="1">
      <alignment horizontal="right" vertical="center" wrapText="1"/>
    </xf>
    <xf numFmtId="3" fontId="58" fillId="0" borderId="12" xfId="0" applyNumberFormat="1" applyFont="1" applyFill="1" applyBorder="1" applyAlignment="1">
      <alignment horizontal="right" vertical="center" wrapText="1"/>
    </xf>
    <xf numFmtId="3" fontId="59" fillId="2" borderId="12" xfId="0" applyNumberFormat="1" applyFont="1" applyFill="1" applyBorder="1" applyAlignment="1">
      <alignment horizontal="right" vertical="center" wrapText="1"/>
    </xf>
    <xf numFmtId="3" fontId="59" fillId="8" borderId="12" xfId="0" applyNumberFormat="1" applyFont="1" applyFill="1" applyBorder="1" applyAlignment="1">
      <alignment horizontal="right" vertical="center" wrapText="1"/>
    </xf>
    <xf numFmtId="3" fontId="58" fillId="33" borderId="12" xfId="0" applyNumberFormat="1" applyFont="1" applyFill="1" applyBorder="1" applyAlignment="1">
      <alignment horizontal="right" vertical="center" wrapText="1"/>
    </xf>
    <xf numFmtId="3" fontId="59" fillId="33" borderId="12" xfId="0" applyNumberFormat="1" applyFont="1" applyFill="1" applyBorder="1" applyAlignment="1">
      <alignment horizontal="right" vertical="center" wrapText="1"/>
    </xf>
    <xf numFmtId="3" fontId="58" fillId="8" borderId="12" xfId="0" applyNumberFormat="1" applyFont="1" applyFill="1" applyBorder="1" applyAlignment="1">
      <alignment horizontal="right" vertical="center" wrapText="1"/>
    </xf>
    <xf numFmtId="3" fontId="59" fillId="0" borderId="12" xfId="0" applyNumberFormat="1" applyFont="1" applyFill="1" applyBorder="1" applyAlignment="1">
      <alignment horizontal="right" vertical="center" wrapText="1"/>
    </xf>
    <xf numFmtId="3" fontId="59" fillId="37" borderId="12" xfId="0" applyNumberFormat="1" applyFont="1" applyFill="1" applyBorder="1" applyAlignment="1">
      <alignment horizontal="right" vertical="center" wrapText="1"/>
    </xf>
    <xf numFmtId="3" fontId="28" fillId="36" borderId="12" xfId="52" applyNumberFormat="1" applyFont="1" applyFill="1" applyBorder="1" applyAlignment="1">
      <alignment horizontal="right" vertical="center"/>
      <protection/>
    </xf>
    <xf numFmtId="3" fontId="58" fillId="2" borderId="12" xfId="0" applyNumberFormat="1" applyFont="1" applyFill="1" applyBorder="1" applyAlignment="1">
      <alignment horizontal="right" vertical="center" wrapText="1"/>
    </xf>
    <xf numFmtId="164" fontId="58" fillId="34" borderId="12" xfId="0" applyNumberFormat="1" applyFont="1" applyFill="1" applyBorder="1" applyAlignment="1">
      <alignment horizontal="right" vertical="center" wrapText="1"/>
    </xf>
    <xf numFmtId="164" fontId="59" fillId="38" borderId="12" xfId="0" applyNumberFormat="1" applyFont="1" applyFill="1" applyBorder="1" applyAlignment="1">
      <alignment horizontal="right" vertical="center" wrapText="1"/>
    </xf>
    <xf numFmtId="164" fontId="58" fillId="0" borderId="12" xfId="0" applyNumberFormat="1" applyFont="1" applyFill="1" applyBorder="1" applyAlignment="1">
      <alignment horizontal="right" vertical="center" wrapText="1"/>
    </xf>
    <xf numFmtId="164" fontId="59" fillId="2" borderId="12" xfId="0" applyNumberFormat="1" applyFont="1" applyFill="1" applyBorder="1" applyAlignment="1">
      <alignment horizontal="right" vertical="center" wrapText="1"/>
    </xf>
    <xf numFmtId="164" fontId="59" fillId="8" borderId="12" xfId="0" applyNumberFormat="1" applyFont="1" applyFill="1" applyBorder="1" applyAlignment="1">
      <alignment horizontal="right" vertical="center" wrapText="1"/>
    </xf>
    <xf numFmtId="164" fontId="58" fillId="33" borderId="12" xfId="0" applyNumberFormat="1" applyFont="1" applyFill="1" applyBorder="1" applyAlignment="1">
      <alignment horizontal="right" vertical="center" wrapText="1"/>
    </xf>
    <xf numFmtId="164" fontId="59" fillId="33" borderId="12" xfId="0" applyNumberFormat="1" applyFont="1" applyFill="1" applyBorder="1" applyAlignment="1">
      <alignment horizontal="right" vertical="center" wrapText="1"/>
    </xf>
    <xf numFmtId="164" fontId="58" fillId="8" borderId="12" xfId="0" applyNumberFormat="1" applyFont="1" applyFill="1" applyBorder="1" applyAlignment="1">
      <alignment horizontal="right" vertical="center" wrapText="1"/>
    </xf>
    <xf numFmtId="164" fontId="59" fillId="0" borderId="12" xfId="0" applyNumberFormat="1" applyFont="1" applyFill="1" applyBorder="1" applyAlignment="1">
      <alignment horizontal="right" vertical="center" wrapText="1"/>
    </xf>
    <xf numFmtId="164" fontId="59" fillId="37" borderId="12" xfId="0" applyNumberFormat="1" applyFont="1" applyFill="1" applyBorder="1" applyAlignment="1">
      <alignment horizontal="right" vertical="center" wrapText="1"/>
    </xf>
    <xf numFmtId="164" fontId="28" fillId="36" borderId="12" xfId="52" applyNumberFormat="1" applyFont="1" applyFill="1" applyBorder="1" applyAlignment="1">
      <alignment horizontal="right" vertical="center"/>
      <protection/>
    </xf>
    <xf numFmtId="164" fontId="58" fillId="2" borderId="12" xfId="0" applyNumberFormat="1" applyFont="1" applyFill="1" applyBorder="1" applyAlignment="1">
      <alignment horizontal="right" vertical="center" wrapText="1"/>
    </xf>
    <xf numFmtId="0" fontId="9" fillId="2" borderId="13" xfId="52" applyFont="1" applyFill="1" applyBorder="1" applyAlignment="1">
      <alignment horizontal="center" vertical="center" wrapText="1"/>
      <protection/>
    </xf>
    <xf numFmtId="164" fontId="57" fillId="34" borderId="13" xfId="0" applyNumberFormat="1" applyFont="1" applyFill="1" applyBorder="1" applyAlignment="1">
      <alignment horizontal="right" vertical="center" wrapText="1"/>
    </xf>
    <xf numFmtId="164" fontId="54" fillId="38" borderId="13" xfId="0" applyNumberFormat="1" applyFont="1" applyFill="1" applyBorder="1" applyAlignment="1">
      <alignment horizontal="right" vertical="center" wrapText="1"/>
    </xf>
    <xf numFmtId="164" fontId="57" fillId="0" borderId="13" xfId="0" applyNumberFormat="1" applyFont="1" applyFill="1" applyBorder="1" applyAlignment="1">
      <alignment horizontal="right" vertical="center" wrapText="1"/>
    </xf>
    <xf numFmtId="164" fontId="54" fillId="2" borderId="13" xfId="0" applyNumberFormat="1" applyFont="1" applyFill="1" applyBorder="1" applyAlignment="1">
      <alignment horizontal="right" vertical="center" wrapText="1"/>
    </xf>
    <xf numFmtId="164" fontId="54" fillId="8" borderId="13" xfId="0" applyNumberFormat="1" applyFont="1" applyFill="1" applyBorder="1" applyAlignment="1">
      <alignment horizontal="right" vertical="center" wrapText="1"/>
    </xf>
    <xf numFmtId="164" fontId="57" fillId="33" borderId="13" xfId="0" applyNumberFormat="1" applyFont="1" applyFill="1" applyBorder="1" applyAlignment="1">
      <alignment horizontal="right" vertical="center" wrapText="1"/>
    </xf>
    <xf numFmtId="164" fontId="54" fillId="33" borderId="13" xfId="0" applyNumberFormat="1" applyFont="1" applyFill="1" applyBorder="1" applyAlignment="1">
      <alignment horizontal="right" vertical="center" wrapText="1"/>
    </xf>
    <xf numFmtId="164" fontId="57" fillId="8" borderId="13" xfId="0" applyNumberFormat="1" applyFont="1" applyFill="1" applyBorder="1" applyAlignment="1">
      <alignment horizontal="right" vertical="center" wrapText="1"/>
    </xf>
    <xf numFmtId="164" fontId="54" fillId="0" borderId="13" xfId="0" applyNumberFormat="1" applyFont="1" applyFill="1" applyBorder="1" applyAlignment="1">
      <alignment horizontal="right" vertical="center" wrapText="1"/>
    </xf>
    <xf numFmtId="164" fontId="54" fillId="37" borderId="13" xfId="0" applyNumberFormat="1" applyFont="1" applyFill="1" applyBorder="1" applyAlignment="1">
      <alignment horizontal="right" vertical="center" wrapText="1"/>
    </xf>
    <xf numFmtId="164" fontId="30" fillId="36" borderId="13" xfId="52" applyNumberFormat="1" applyFont="1" applyFill="1" applyBorder="1" applyAlignment="1">
      <alignment horizontal="right" vertical="center"/>
      <protection/>
    </xf>
    <xf numFmtId="164" fontId="57" fillId="2" borderId="13" xfId="0" applyNumberFormat="1" applyFont="1" applyFill="1" applyBorder="1" applyAlignment="1">
      <alignment horizontal="right" vertical="center" wrapText="1"/>
    </xf>
    <xf numFmtId="0" fontId="30" fillId="2" borderId="14" xfId="52" applyFont="1" applyFill="1" applyBorder="1" applyAlignment="1">
      <alignment horizontal="center" vertical="center" wrapText="1"/>
      <protection/>
    </xf>
    <xf numFmtId="3" fontId="57" fillId="34" borderId="13" xfId="0" applyNumberFormat="1" applyFont="1" applyFill="1" applyBorder="1" applyAlignment="1">
      <alignment horizontal="right" vertical="center" wrapText="1"/>
    </xf>
    <xf numFmtId="164" fontId="57" fillId="34" borderId="14" xfId="0" applyNumberFormat="1" applyFont="1" applyFill="1" applyBorder="1" applyAlignment="1">
      <alignment horizontal="right" vertical="center" wrapText="1"/>
    </xf>
    <xf numFmtId="3" fontId="54" fillId="38" borderId="13" xfId="0" applyNumberFormat="1" applyFont="1" applyFill="1" applyBorder="1" applyAlignment="1">
      <alignment horizontal="right" vertical="center" wrapText="1"/>
    </xf>
    <xf numFmtId="164" fontId="54" fillId="38" borderId="14" xfId="0" applyNumberFormat="1" applyFont="1" applyFill="1" applyBorder="1" applyAlignment="1">
      <alignment horizontal="right" vertical="center" wrapText="1"/>
    </xf>
    <xf numFmtId="3" fontId="57" fillId="0" borderId="13" xfId="0" applyNumberFormat="1" applyFont="1" applyFill="1" applyBorder="1" applyAlignment="1">
      <alignment horizontal="right" vertical="center" wrapText="1"/>
    </xf>
    <xf numFmtId="164" fontId="57" fillId="0" borderId="14" xfId="0" applyNumberFormat="1" applyFont="1" applyFill="1" applyBorder="1" applyAlignment="1">
      <alignment horizontal="right" vertical="center" wrapText="1"/>
    </xf>
    <xf numFmtId="3" fontId="54" fillId="2" borderId="13" xfId="0" applyNumberFormat="1" applyFont="1" applyFill="1" applyBorder="1" applyAlignment="1">
      <alignment horizontal="right" vertical="center" wrapText="1"/>
    </xf>
    <xf numFmtId="164" fontId="54" fillId="2" borderId="14" xfId="0" applyNumberFormat="1" applyFont="1" applyFill="1" applyBorder="1" applyAlignment="1">
      <alignment horizontal="right" vertical="center" wrapText="1"/>
    </xf>
    <xf numFmtId="3" fontId="54" fillId="8" borderId="13" xfId="0" applyNumberFormat="1" applyFont="1" applyFill="1" applyBorder="1" applyAlignment="1">
      <alignment horizontal="right" vertical="center" wrapText="1"/>
    </xf>
    <xf numFmtId="164" fontId="54" fillId="8" borderId="14" xfId="0" applyNumberFormat="1" applyFont="1" applyFill="1" applyBorder="1" applyAlignment="1">
      <alignment horizontal="right" vertical="center" wrapText="1"/>
    </xf>
    <xf numFmtId="3" fontId="57" fillId="33" borderId="13" xfId="0" applyNumberFormat="1" applyFont="1" applyFill="1" applyBorder="1" applyAlignment="1">
      <alignment horizontal="right" vertical="center" wrapText="1"/>
    </xf>
    <xf numFmtId="164" fontId="57" fillId="33" borderId="14" xfId="0" applyNumberFormat="1" applyFont="1" applyFill="1" applyBorder="1" applyAlignment="1">
      <alignment horizontal="right" vertical="center" wrapText="1"/>
    </xf>
    <xf numFmtId="3" fontId="54" fillId="33" borderId="13" xfId="0" applyNumberFormat="1" applyFont="1" applyFill="1" applyBorder="1" applyAlignment="1">
      <alignment horizontal="right" vertical="center" wrapText="1"/>
    </xf>
    <xf numFmtId="164" fontId="54" fillId="33" borderId="14" xfId="0" applyNumberFormat="1" applyFont="1" applyFill="1" applyBorder="1" applyAlignment="1">
      <alignment horizontal="right" vertical="center" wrapText="1"/>
    </xf>
    <xf numFmtId="3" fontId="57" fillId="8" borderId="13" xfId="0" applyNumberFormat="1" applyFont="1" applyFill="1" applyBorder="1" applyAlignment="1">
      <alignment horizontal="right" vertical="center" wrapText="1"/>
    </xf>
    <xf numFmtId="164" fontId="57" fillId="8" borderId="14" xfId="0" applyNumberFormat="1" applyFont="1" applyFill="1" applyBorder="1" applyAlignment="1">
      <alignment horizontal="right" vertical="center" wrapText="1"/>
    </xf>
    <xf numFmtId="3" fontId="54" fillId="0" borderId="13" xfId="0" applyNumberFormat="1" applyFont="1" applyFill="1" applyBorder="1" applyAlignment="1">
      <alignment horizontal="right" vertical="center" wrapText="1"/>
    </xf>
    <xf numFmtId="164" fontId="54" fillId="0" borderId="14" xfId="0" applyNumberFormat="1" applyFont="1" applyFill="1" applyBorder="1" applyAlignment="1">
      <alignment horizontal="right" vertical="center" wrapText="1"/>
    </xf>
    <xf numFmtId="3" fontId="54" fillId="37" borderId="13" xfId="0" applyNumberFormat="1" applyFont="1" applyFill="1" applyBorder="1" applyAlignment="1">
      <alignment horizontal="right" vertical="center" wrapText="1"/>
    </xf>
    <xf numFmtId="164" fontId="54" fillId="37" borderId="14" xfId="0" applyNumberFormat="1" applyFont="1" applyFill="1" applyBorder="1" applyAlignment="1">
      <alignment horizontal="right" vertical="center" wrapText="1"/>
    </xf>
    <xf numFmtId="3" fontId="30" fillId="36" borderId="13" xfId="52" applyNumberFormat="1" applyFont="1" applyFill="1" applyBorder="1" applyAlignment="1">
      <alignment horizontal="right" vertical="center"/>
      <protection/>
    </xf>
    <xf numFmtId="164" fontId="30" fillId="36" borderId="14" xfId="52" applyNumberFormat="1" applyFont="1" applyFill="1" applyBorder="1" applyAlignment="1">
      <alignment horizontal="right" vertical="center"/>
      <protection/>
    </xf>
    <xf numFmtId="3" fontId="57" fillId="2" borderId="13" xfId="0" applyNumberFormat="1" applyFont="1" applyFill="1" applyBorder="1" applyAlignment="1">
      <alignment horizontal="right" vertical="center" wrapText="1"/>
    </xf>
    <xf numFmtId="164" fontId="57" fillId="2" borderId="14" xfId="0" applyNumberFormat="1" applyFont="1" applyFill="1" applyBorder="1" applyAlignment="1">
      <alignment horizontal="right" vertical="center" wrapText="1"/>
    </xf>
    <xf numFmtId="0" fontId="57" fillId="33" borderId="15" xfId="0" applyFont="1" applyFill="1" applyBorder="1" applyAlignment="1">
      <alignment horizontal="left" vertical="center" wrapText="1"/>
    </xf>
    <xf numFmtId="0" fontId="57" fillId="0" borderId="15" xfId="0" applyFont="1" applyFill="1" applyBorder="1" applyAlignment="1">
      <alignment horizontal="left" vertical="top" wrapText="1"/>
    </xf>
    <xf numFmtId="0" fontId="57" fillId="38" borderId="15" xfId="0" applyFont="1" applyFill="1" applyBorder="1" applyAlignment="1">
      <alignment horizontal="left" vertical="top" wrapText="1"/>
    </xf>
    <xf numFmtId="0" fontId="57" fillId="37" borderId="15" xfId="0" applyFont="1" applyFill="1" applyBorder="1" applyAlignment="1">
      <alignment horizontal="left" vertical="top" wrapText="1"/>
    </xf>
    <xf numFmtId="0" fontId="57" fillId="33" borderId="15" xfId="0" applyFont="1" applyFill="1" applyBorder="1" applyAlignment="1">
      <alignment horizontal="left" vertical="top" wrapText="1"/>
    </xf>
    <xf numFmtId="0" fontId="4" fillId="2" borderId="15" xfId="52" applyFont="1" applyFill="1" applyBorder="1" applyAlignment="1">
      <alignment horizontal="left"/>
      <protection/>
    </xf>
    <xf numFmtId="0" fontId="4" fillId="8" borderId="15" xfId="52" applyFont="1" applyFill="1" applyBorder="1" applyAlignment="1">
      <alignment horizontal="left"/>
      <protection/>
    </xf>
    <xf numFmtId="0" fontId="29" fillId="2" borderId="14" xfId="52" applyFont="1" applyFill="1" applyBorder="1" applyAlignment="1">
      <alignment horizontal="center" vertical="center" wrapText="1"/>
      <protection/>
    </xf>
    <xf numFmtId="3" fontId="58" fillId="34" borderId="14" xfId="0" applyNumberFormat="1" applyFont="1" applyFill="1" applyBorder="1" applyAlignment="1">
      <alignment horizontal="right" vertical="center" wrapText="1"/>
    </xf>
    <xf numFmtId="3" fontId="59" fillId="38" borderId="14" xfId="0" applyNumberFormat="1" applyFont="1" applyFill="1" applyBorder="1" applyAlignment="1">
      <alignment horizontal="right" vertical="center" wrapText="1"/>
    </xf>
    <xf numFmtId="3" fontId="58" fillId="0" borderId="14" xfId="0" applyNumberFormat="1" applyFont="1" applyFill="1" applyBorder="1" applyAlignment="1">
      <alignment horizontal="right" vertical="center" wrapText="1"/>
    </xf>
    <xf numFmtId="3" fontId="59" fillId="2" borderId="14" xfId="0" applyNumberFormat="1" applyFont="1" applyFill="1" applyBorder="1" applyAlignment="1">
      <alignment horizontal="right" vertical="center" wrapText="1"/>
    </xf>
    <xf numFmtId="3" fontId="59" fillId="8" borderId="14" xfId="0" applyNumberFormat="1" applyFont="1" applyFill="1" applyBorder="1" applyAlignment="1">
      <alignment horizontal="right" vertical="center" wrapText="1"/>
    </xf>
    <xf numFmtId="3" fontId="58" fillId="33" borderId="14" xfId="0" applyNumberFormat="1" applyFont="1" applyFill="1" applyBorder="1" applyAlignment="1">
      <alignment horizontal="right" vertical="center" wrapText="1"/>
    </xf>
    <xf numFmtId="3" fontId="59" fillId="33" borderId="14" xfId="0" applyNumberFormat="1" applyFont="1" applyFill="1" applyBorder="1" applyAlignment="1">
      <alignment horizontal="right" vertical="center" wrapText="1"/>
    </xf>
    <xf numFmtId="3" fontId="58" fillId="8" borderId="14" xfId="0" applyNumberFormat="1" applyFont="1" applyFill="1" applyBorder="1" applyAlignment="1">
      <alignment horizontal="right" vertical="center" wrapText="1"/>
    </xf>
    <xf numFmtId="3" fontId="59" fillId="0" borderId="14" xfId="0" applyNumberFormat="1" applyFont="1" applyFill="1" applyBorder="1" applyAlignment="1">
      <alignment horizontal="right" vertical="center" wrapText="1"/>
    </xf>
    <xf numFmtId="3" fontId="59" fillId="37" borderId="14" xfId="0" applyNumberFormat="1" applyFont="1" applyFill="1" applyBorder="1" applyAlignment="1">
      <alignment horizontal="right" vertical="center" wrapText="1"/>
    </xf>
    <xf numFmtId="3" fontId="28" fillId="36" borderId="14" xfId="52" applyNumberFormat="1" applyFont="1" applyFill="1" applyBorder="1" applyAlignment="1">
      <alignment horizontal="right" vertical="center"/>
      <protection/>
    </xf>
    <xf numFmtId="3" fontId="58" fillId="2" borderId="14" xfId="0" applyNumberFormat="1" applyFont="1" applyFill="1" applyBorder="1" applyAlignment="1">
      <alignment horizontal="right" vertical="center" wrapText="1"/>
    </xf>
    <xf numFmtId="0" fontId="30" fillId="0" borderId="10" xfId="52" applyFont="1" applyFill="1" applyBorder="1" applyAlignment="1">
      <alignment horizontal="center" vertical="center" wrapText="1"/>
      <protection/>
    </xf>
    <xf numFmtId="164" fontId="4" fillId="0" borderId="10" xfId="52" applyNumberFormat="1" applyFont="1" applyFill="1" applyBorder="1" applyAlignment="1">
      <alignment horizontal="center"/>
      <protection/>
    </xf>
    <xf numFmtId="165" fontId="4" fillId="0" borderId="10" xfId="52" applyNumberFormat="1" applyFont="1" applyFill="1" applyBorder="1" applyAlignment="1">
      <alignment horizontal="center"/>
      <protection/>
    </xf>
    <xf numFmtId="164" fontId="30" fillId="0" borderId="10" xfId="52" applyNumberFormat="1" applyFont="1" applyFill="1" applyBorder="1" applyAlignment="1">
      <alignment horizontal="center"/>
      <protection/>
    </xf>
    <xf numFmtId="165" fontId="30" fillId="36" borderId="10" xfId="52" applyNumberFormat="1" applyFont="1" applyFill="1" applyBorder="1" applyAlignment="1">
      <alignment horizontal="center"/>
      <protection/>
    </xf>
    <xf numFmtId="0" fontId="30" fillId="8" borderId="10" xfId="52" applyFont="1" applyFill="1" applyBorder="1" applyAlignment="1">
      <alignment horizontal="left"/>
      <protection/>
    </xf>
    <xf numFmtId="0" fontId="54" fillId="38" borderId="10" xfId="0" applyFont="1" applyFill="1" applyBorder="1" applyAlignment="1">
      <alignment horizontal="center" vertical="top" wrapText="1"/>
    </xf>
    <xf numFmtId="164" fontId="4" fillId="8" borderId="10" xfId="52" applyNumberFormat="1" applyFont="1" applyFill="1" applyBorder="1" applyAlignment="1">
      <alignment horizontal="center"/>
      <protection/>
    </xf>
    <xf numFmtId="165" fontId="4" fillId="8" borderId="10" xfId="52" applyNumberFormat="1" applyFont="1" applyFill="1" applyBorder="1" applyAlignment="1">
      <alignment horizontal="center"/>
      <protection/>
    </xf>
    <xf numFmtId="164" fontId="30" fillId="8" borderId="10" xfId="52" applyNumberFormat="1" applyFont="1" applyFill="1" applyBorder="1" applyAlignment="1">
      <alignment horizontal="center"/>
      <protection/>
    </xf>
    <xf numFmtId="165" fontId="30" fillId="8" borderId="10" xfId="52" applyNumberFormat="1" applyFont="1" applyFill="1" applyBorder="1" applyAlignment="1">
      <alignment horizontal="center"/>
      <protection/>
    </xf>
    <xf numFmtId="0" fontId="54" fillId="38" borderId="0" xfId="0" applyFont="1" applyFill="1" applyAlignment="1">
      <alignment horizontal="center" vertical="top" wrapText="1"/>
    </xf>
    <xf numFmtId="165" fontId="30" fillId="39" borderId="10" xfId="52" applyNumberFormat="1" applyFont="1" applyFill="1" applyBorder="1" applyAlignment="1">
      <alignment horizontal="center"/>
      <protection/>
    </xf>
    <xf numFmtId="0" fontId="4" fillId="39" borderId="0" xfId="52" applyFont="1" applyFill="1" applyAlignment="1">
      <alignment horizontal="center" vertical="center"/>
      <protection/>
    </xf>
    <xf numFmtId="0" fontId="30" fillId="0" borderId="10" xfId="52" applyFont="1" applyBorder="1" applyAlignment="1">
      <alignment horizontal="center" vertical="center" wrapText="1"/>
      <protection/>
    </xf>
    <xf numFmtId="0" fontId="29" fillId="0" borderId="10" xfId="52" applyFont="1" applyFill="1" applyBorder="1" applyAlignment="1">
      <alignment horizontal="center" vertical="center" wrapText="1"/>
      <protection/>
    </xf>
    <xf numFmtId="0" fontId="29" fillId="0" borderId="11" xfId="52" applyFont="1" applyFill="1" applyBorder="1" applyAlignment="1">
      <alignment horizontal="center" vertical="center" wrapText="1"/>
      <protection/>
    </xf>
    <xf numFmtId="3" fontId="58" fillId="38" borderId="10" xfId="0" applyNumberFormat="1" applyFont="1" applyFill="1" applyBorder="1" applyAlignment="1">
      <alignment horizontal="right" vertical="center" wrapText="1"/>
    </xf>
    <xf numFmtId="3" fontId="58" fillId="8" borderId="10" xfId="0" applyNumberFormat="1" applyFont="1" applyFill="1" applyBorder="1" applyAlignment="1">
      <alignment horizontal="right" vertical="center" wrapText="1"/>
    </xf>
    <xf numFmtId="3" fontId="28" fillId="8" borderId="10" xfId="52" applyNumberFormat="1" applyFont="1" applyFill="1" applyBorder="1" applyAlignment="1">
      <alignment horizontal="right" vertical="center"/>
      <protection/>
    </xf>
    <xf numFmtId="3" fontId="58" fillId="33" borderId="10" xfId="0" applyNumberFormat="1" applyFont="1" applyFill="1" applyBorder="1" applyAlignment="1">
      <alignment horizontal="right" vertical="center" wrapText="1"/>
    </xf>
    <xf numFmtId="3" fontId="58" fillId="0" borderId="10" xfId="0" applyNumberFormat="1" applyFont="1" applyFill="1" applyBorder="1" applyAlignment="1">
      <alignment horizontal="right" vertical="center" wrapText="1"/>
    </xf>
    <xf numFmtId="3" fontId="28" fillId="0" borderId="10" xfId="52" applyNumberFormat="1" applyFont="1" applyFill="1" applyBorder="1" applyAlignment="1">
      <alignment horizontal="right" vertical="center"/>
      <protection/>
    </xf>
    <xf numFmtId="3" fontId="59" fillId="38" borderId="10" xfId="0" applyNumberFormat="1" applyFont="1" applyFill="1" applyBorder="1" applyAlignment="1">
      <alignment horizontal="right" vertical="center" wrapText="1"/>
    </xf>
    <xf numFmtId="3" fontId="59" fillId="8" borderId="10" xfId="0" applyNumberFormat="1" applyFont="1" applyFill="1" applyBorder="1" applyAlignment="1">
      <alignment horizontal="right" vertical="center" wrapText="1"/>
    </xf>
    <xf numFmtId="3" fontId="59" fillId="33" borderId="10" xfId="0" applyNumberFormat="1" applyFont="1" applyFill="1" applyBorder="1" applyAlignment="1">
      <alignment horizontal="right" vertical="center" wrapText="1"/>
    </xf>
    <xf numFmtId="3" fontId="59" fillId="0" borderId="10" xfId="0" applyNumberFormat="1" applyFont="1" applyFill="1" applyBorder="1" applyAlignment="1">
      <alignment horizontal="right" vertical="center" wrapText="1"/>
    </xf>
    <xf numFmtId="3" fontId="28" fillId="36" borderId="10" xfId="52" applyNumberFormat="1" applyFont="1" applyFill="1" applyBorder="1" applyAlignment="1">
      <alignment horizontal="right" vertical="center"/>
      <protection/>
    </xf>
    <xf numFmtId="0" fontId="26" fillId="0" borderId="10" xfId="52" applyFont="1" applyFill="1" applyBorder="1" applyAlignment="1">
      <alignment horizontal="center" vertical="center" wrapText="1"/>
      <protection/>
    </xf>
    <xf numFmtId="3" fontId="31" fillId="8" borderId="10" xfId="52" applyNumberFormat="1" applyFont="1" applyFill="1" applyBorder="1" applyAlignment="1">
      <alignment horizontal="right" vertical="center"/>
      <protection/>
    </xf>
    <xf numFmtId="3" fontId="32" fillId="8" borderId="10" xfId="52" applyNumberFormat="1" applyFont="1" applyFill="1" applyBorder="1" applyAlignment="1">
      <alignment horizontal="right" vertical="center"/>
      <protection/>
    </xf>
    <xf numFmtId="3" fontId="31" fillId="0" borderId="10" xfId="52" applyNumberFormat="1" applyFont="1" applyFill="1" applyBorder="1" applyAlignment="1">
      <alignment horizontal="right" vertical="center"/>
      <protection/>
    </xf>
    <xf numFmtId="3" fontId="32" fillId="0" borderId="10" xfId="52" applyNumberFormat="1" applyFont="1" applyFill="1" applyBorder="1" applyAlignment="1">
      <alignment horizontal="right" vertical="center"/>
      <protection/>
    </xf>
    <xf numFmtId="3" fontId="32" fillId="36" borderId="10" xfId="52" applyNumberFormat="1" applyFont="1" applyFill="1" applyBorder="1" applyAlignment="1">
      <alignment horizontal="right" vertical="center"/>
      <protection/>
    </xf>
    <xf numFmtId="0" fontId="26" fillId="0" borderId="11" xfId="52" applyFont="1" applyFill="1" applyBorder="1" applyAlignment="1">
      <alignment horizontal="center" vertical="center" wrapText="1"/>
      <protection/>
    </xf>
    <xf numFmtId="164" fontId="31" fillId="8" borderId="10" xfId="52" applyNumberFormat="1" applyFont="1" applyFill="1" applyBorder="1" applyAlignment="1">
      <alignment horizontal="center"/>
      <protection/>
    </xf>
    <xf numFmtId="164" fontId="32" fillId="8" borderId="10" xfId="52" applyNumberFormat="1" applyFont="1" applyFill="1" applyBorder="1" applyAlignment="1">
      <alignment horizontal="center"/>
      <protection/>
    </xf>
    <xf numFmtId="164" fontId="31" fillId="0" borderId="10" xfId="52" applyNumberFormat="1" applyFont="1" applyFill="1" applyBorder="1" applyAlignment="1">
      <alignment horizontal="center"/>
      <protection/>
    </xf>
    <xf numFmtId="164" fontId="32" fillId="0" borderId="10" xfId="52" applyNumberFormat="1" applyFont="1" applyFill="1" applyBorder="1" applyAlignment="1">
      <alignment horizontal="center"/>
      <protection/>
    </xf>
    <xf numFmtId="165" fontId="32" fillId="36" borderId="10" xfId="52" applyNumberFormat="1" applyFont="1" applyFill="1" applyBorder="1" applyAlignment="1">
      <alignment horizontal="center"/>
      <protection/>
    </xf>
    <xf numFmtId="0" fontId="30" fillId="0" borderId="16" xfId="0" applyFont="1" applyBorder="1" applyAlignment="1">
      <alignment/>
    </xf>
    <xf numFmtId="175" fontId="30" fillId="0" borderId="16" xfId="47" applyNumberFormat="1" applyFont="1" applyBorder="1" applyAlignment="1">
      <alignment horizontal="right"/>
    </xf>
    <xf numFmtId="165" fontId="30" fillId="0" borderId="16" xfId="0" applyNumberFormat="1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175" fontId="6" fillId="0" borderId="17" xfId="47" applyNumberFormat="1" applyFont="1" applyBorder="1" applyAlignment="1">
      <alignment horizontal="right"/>
    </xf>
    <xf numFmtId="165" fontId="6" fillId="0" borderId="17" xfId="0" applyNumberFormat="1" applyFont="1" applyBorder="1" applyAlignment="1">
      <alignment horizontal="right"/>
    </xf>
    <xf numFmtId="0" fontId="30" fillId="0" borderId="17" xfId="0" applyFont="1" applyBorder="1" applyAlignment="1">
      <alignment/>
    </xf>
    <xf numFmtId="175" fontId="30" fillId="0" borderId="17" xfId="47" applyNumberFormat="1" applyFont="1" applyBorder="1" applyAlignment="1">
      <alignment horizontal="right"/>
    </xf>
    <xf numFmtId="165" fontId="30" fillId="0" borderId="17" xfId="0" applyNumberFormat="1" applyFont="1" applyBorder="1" applyAlignment="1">
      <alignment horizontal="right"/>
    </xf>
    <xf numFmtId="0" fontId="30" fillId="0" borderId="11" xfId="0" applyFont="1" applyBorder="1" applyAlignment="1">
      <alignment/>
    </xf>
    <xf numFmtId="175" fontId="30" fillId="0" borderId="11" xfId="47" applyNumberFormat="1" applyFont="1" applyBorder="1" applyAlignment="1">
      <alignment horizontal="right"/>
    </xf>
    <xf numFmtId="165" fontId="30" fillId="0" borderId="11" xfId="0" applyNumberFormat="1" applyFont="1" applyBorder="1" applyAlignment="1">
      <alignment horizontal="right"/>
    </xf>
    <xf numFmtId="175" fontId="30" fillId="0" borderId="10" xfId="47" applyNumberFormat="1" applyFont="1" applyBorder="1" applyAlignment="1">
      <alignment horizontal="right"/>
    </xf>
    <xf numFmtId="165" fontId="30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4" fillId="2" borderId="10" xfId="0" applyFont="1" applyFill="1" applyBorder="1" applyAlignment="1">
      <alignment/>
    </xf>
    <xf numFmtId="0" fontId="30" fillId="2" borderId="10" xfId="0" applyFont="1" applyFill="1" applyBorder="1" applyAlignment="1">
      <alignment horizontal="center" vertical="center" wrapText="1"/>
    </xf>
    <xf numFmtId="0" fontId="4" fillId="0" borderId="0" xfId="52" applyFont="1" applyBorder="1">
      <alignment/>
      <protection/>
    </xf>
    <xf numFmtId="3" fontId="4" fillId="0" borderId="0" xfId="52" applyNumberFormat="1" applyFont="1">
      <alignment/>
      <protection/>
    </xf>
    <xf numFmtId="165" fontId="30" fillId="0" borderId="0" xfId="52" applyNumberFormat="1" applyFont="1" applyAlignment="1">
      <alignment horizontal="center"/>
      <protection/>
    </xf>
    <xf numFmtId="3" fontId="30" fillId="0" borderId="0" xfId="52" applyNumberFormat="1" applyFont="1">
      <alignment/>
      <protection/>
    </xf>
    <xf numFmtId="165" fontId="4" fillId="0" borderId="0" xfId="52" applyNumberFormat="1" applyFont="1" applyAlignment="1">
      <alignment horizontal="center"/>
      <protection/>
    </xf>
    <xf numFmtId="0" fontId="30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0" fillId="0" borderId="0" xfId="52" applyFont="1" applyBorder="1">
      <alignment/>
      <protection/>
    </xf>
    <xf numFmtId="0" fontId="30" fillId="0" borderId="0" xfId="0" applyFont="1" applyBorder="1" applyAlignment="1">
      <alignment horizontal="center" vertical="top" wrapText="1"/>
    </xf>
    <xf numFmtId="165" fontId="4" fillId="0" borderId="0" xfId="52" applyNumberFormat="1" applyFont="1">
      <alignment/>
      <protection/>
    </xf>
    <xf numFmtId="164" fontId="30" fillId="0" borderId="0" xfId="52" applyNumberFormat="1" applyFont="1" applyBorder="1">
      <alignment/>
      <protection/>
    </xf>
    <xf numFmtId="0" fontId="30" fillId="0" borderId="0" xfId="52" applyFont="1" applyAlignment="1">
      <alignment/>
      <protection/>
    </xf>
    <xf numFmtId="0" fontId="4" fillId="0" borderId="10" xfId="52" applyFont="1" applyBorder="1" applyAlignment="1">
      <alignment vertical="top"/>
      <protection/>
    </xf>
    <xf numFmtId="3" fontId="4" fillId="0" borderId="10" xfId="52" applyNumberFormat="1" applyFont="1" applyBorder="1" applyAlignment="1">
      <alignment vertical="top"/>
      <protection/>
    </xf>
    <xf numFmtId="164" fontId="4" fillId="0" borderId="10" xfId="52" applyNumberFormat="1" applyFont="1" applyBorder="1" applyAlignment="1">
      <alignment vertical="top"/>
      <protection/>
    </xf>
    <xf numFmtId="165" fontId="4" fillId="0" borderId="10" xfId="52" applyNumberFormat="1" applyFont="1" applyBorder="1" applyAlignment="1">
      <alignment vertical="top"/>
      <protection/>
    </xf>
    <xf numFmtId="165" fontId="4" fillId="0" borderId="10" xfId="52" applyNumberFormat="1" applyFont="1" applyBorder="1" applyAlignment="1">
      <alignment horizontal="right" vertical="top"/>
      <protection/>
    </xf>
    <xf numFmtId="0" fontId="30" fillId="0" borderId="10" xfId="52" applyFont="1" applyBorder="1" applyAlignment="1">
      <alignment vertical="top"/>
      <protection/>
    </xf>
    <xf numFmtId="3" fontId="30" fillId="0" borderId="10" xfId="52" applyNumberFormat="1" applyFont="1" applyBorder="1" applyAlignment="1">
      <alignment vertical="top"/>
      <protection/>
    </xf>
    <xf numFmtId="164" fontId="30" fillId="0" borderId="10" xfId="52" applyNumberFormat="1" applyFont="1" applyBorder="1" applyAlignment="1">
      <alignment vertical="top"/>
      <protection/>
    </xf>
    <xf numFmtId="165" fontId="30" fillId="0" borderId="10" xfId="52" applyNumberFormat="1" applyFont="1" applyBorder="1" applyAlignment="1">
      <alignment vertical="top"/>
      <protection/>
    </xf>
    <xf numFmtId="165" fontId="30" fillId="0" borderId="10" xfId="52" applyNumberFormat="1" applyFont="1" applyBorder="1" applyAlignment="1">
      <alignment horizontal="right" vertical="top"/>
      <protection/>
    </xf>
    <xf numFmtId="3" fontId="28" fillId="2" borderId="10" xfId="52" applyNumberFormat="1" applyFont="1" applyFill="1" applyBorder="1" applyAlignment="1">
      <alignment vertical="top"/>
      <protection/>
    </xf>
    <xf numFmtId="164" fontId="28" fillId="2" borderId="10" xfId="52" applyNumberFormat="1" applyFont="1" applyFill="1" applyBorder="1" applyAlignment="1">
      <alignment vertical="top"/>
      <protection/>
    </xf>
    <xf numFmtId="165" fontId="28" fillId="2" borderId="10" xfId="52" applyNumberFormat="1" applyFont="1" applyFill="1" applyBorder="1" applyAlignment="1">
      <alignment vertical="top"/>
      <protection/>
    </xf>
    <xf numFmtId="165" fontId="28" fillId="2" borderId="10" xfId="52" applyNumberFormat="1" applyFont="1" applyFill="1" applyBorder="1" applyAlignment="1">
      <alignment horizontal="right" vertical="top"/>
      <protection/>
    </xf>
    <xf numFmtId="3" fontId="30" fillId="8" borderId="10" xfId="52" applyNumberFormat="1" applyFont="1" applyFill="1" applyBorder="1" applyAlignment="1">
      <alignment vertical="top"/>
      <protection/>
    </xf>
    <xf numFmtId="164" fontId="30" fillId="8" borderId="10" xfId="52" applyNumberFormat="1" applyFont="1" applyFill="1" applyBorder="1" applyAlignment="1">
      <alignment vertical="top"/>
      <protection/>
    </xf>
    <xf numFmtId="165" fontId="30" fillId="8" borderId="10" xfId="52" applyNumberFormat="1" applyFont="1" applyFill="1" applyBorder="1" applyAlignment="1">
      <alignment vertical="top"/>
      <protection/>
    </xf>
    <xf numFmtId="165" fontId="30" fillId="8" borderId="10" xfId="52" applyNumberFormat="1" applyFont="1" applyFill="1" applyBorder="1" applyAlignment="1">
      <alignment horizontal="right" vertical="top"/>
      <protection/>
    </xf>
    <xf numFmtId="49" fontId="30" fillId="8" borderId="10" xfId="52" applyNumberFormat="1" applyFont="1" applyFill="1" applyBorder="1" applyAlignment="1">
      <alignment horizontal="center" vertical="center" wrapText="1"/>
      <protection/>
    </xf>
    <xf numFmtId="0" fontId="30" fillId="8" borderId="10" xfId="52" applyFont="1" applyFill="1" applyBorder="1" applyAlignment="1">
      <alignment horizontal="center" vertical="center" wrapText="1"/>
      <protection/>
    </xf>
    <xf numFmtId="0" fontId="4" fillId="2" borderId="10" xfId="52" applyFont="1" applyFill="1" applyBorder="1" applyAlignment="1">
      <alignment vertical="top"/>
      <protection/>
    </xf>
    <xf numFmtId="3" fontId="4" fillId="2" borderId="10" xfId="52" applyNumberFormat="1" applyFont="1" applyFill="1" applyBorder="1" applyAlignment="1">
      <alignment vertical="top"/>
      <protection/>
    </xf>
    <xf numFmtId="164" fontId="4" fillId="2" borderId="10" xfId="52" applyNumberFormat="1" applyFont="1" applyFill="1" applyBorder="1" applyAlignment="1">
      <alignment vertical="top"/>
      <protection/>
    </xf>
    <xf numFmtId="165" fontId="4" fillId="2" borderId="10" xfId="52" applyNumberFormat="1" applyFont="1" applyFill="1" applyBorder="1" applyAlignment="1">
      <alignment vertical="top"/>
      <protection/>
    </xf>
    <xf numFmtId="0" fontId="4" fillId="2" borderId="0" xfId="52" applyFont="1" applyFill="1" applyAlignment="1">
      <alignment vertical="top"/>
      <protection/>
    </xf>
    <xf numFmtId="165" fontId="4" fillId="2" borderId="10" xfId="52" applyNumberFormat="1" applyFont="1" applyFill="1" applyBorder="1" applyAlignment="1">
      <alignment horizontal="right" vertical="top"/>
      <protection/>
    </xf>
    <xf numFmtId="0" fontId="30" fillId="2" borderId="10" xfId="52" applyFont="1" applyFill="1" applyBorder="1" applyAlignment="1">
      <alignment vertical="top"/>
      <protection/>
    </xf>
    <xf numFmtId="3" fontId="30" fillId="2" borderId="10" xfId="52" applyNumberFormat="1" applyFont="1" applyFill="1" applyBorder="1" applyAlignment="1">
      <alignment vertical="top"/>
      <protection/>
    </xf>
    <xf numFmtId="164" fontId="30" fillId="2" borderId="10" xfId="52" applyNumberFormat="1" applyFont="1" applyFill="1" applyBorder="1" applyAlignment="1">
      <alignment vertical="top"/>
      <protection/>
    </xf>
    <xf numFmtId="165" fontId="30" fillId="2" borderId="10" xfId="52" applyNumberFormat="1" applyFont="1" applyFill="1" applyBorder="1" applyAlignment="1">
      <alignment vertical="top"/>
      <protection/>
    </xf>
    <xf numFmtId="165" fontId="30" fillId="2" borderId="10" xfId="52" applyNumberFormat="1" applyFont="1" applyFill="1" applyBorder="1" applyAlignment="1">
      <alignment horizontal="right" vertical="top"/>
      <protection/>
    </xf>
    <xf numFmtId="0" fontId="4" fillId="0" borderId="0" xfId="52" applyFont="1" applyFill="1">
      <alignment/>
      <protection/>
    </xf>
    <xf numFmtId="0" fontId="4" fillId="0" borderId="0" xfId="52" applyFont="1" applyAlignment="1">
      <alignment/>
      <protection/>
    </xf>
    <xf numFmtId="0" fontId="8" fillId="40" borderId="18" xfId="52" applyFont="1" applyFill="1" applyBorder="1" applyAlignment="1">
      <alignment horizontal="left"/>
      <protection/>
    </xf>
    <xf numFmtId="0" fontId="8" fillId="40" borderId="19" xfId="52" applyFont="1" applyFill="1" applyBorder="1" applyAlignment="1">
      <alignment horizontal="left"/>
      <protection/>
    </xf>
    <xf numFmtId="3" fontId="3" fillId="0" borderId="0" xfId="52" applyNumberFormat="1" applyFont="1" applyFill="1" applyBorder="1" applyAlignment="1">
      <alignment horizontal="right"/>
      <protection/>
    </xf>
    <xf numFmtId="3" fontId="4" fillId="0" borderId="0" xfId="52" applyNumberFormat="1" applyFont="1" applyFill="1">
      <alignment/>
      <protection/>
    </xf>
    <xf numFmtId="3" fontId="3" fillId="41" borderId="0" xfId="52" applyNumberFormat="1" applyFont="1" applyFill="1" applyAlignment="1">
      <alignment vertical="center"/>
      <protection/>
    </xf>
    <xf numFmtId="3" fontId="3" fillId="0" borderId="0" xfId="52" applyNumberFormat="1" applyFont="1" applyFill="1" applyAlignment="1">
      <alignment vertical="center"/>
      <protection/>
    </xf>
    <xf numFmtId="3" fontId="3" fillId="41" borderId="18" xfId="52" applyNumberFormat="1" applyFont="1" applyFill="1" applyBorder="1" applyAlignment="1">
      <alignment horizontal="right"/>
      <protection/>
    </xf>
    <xf numFmtId="3" fontId="3" fillId="0" borderId="20" xfId="52" applyNumberFormat="1" applyFont="1" applyFill="1" applyBorder="1" applyAlignment="1">
      <alignment horizontal="right"/>
      <protection/>
    </xf>
    <xf numFmtId="3" fontId="3" fillId="0" borderId="19" xfId="52" applyNumberFormat="1" applyFont="1" applyFill="1" applyBorder="1" applyAlignment="1">
      <alignment horizontal="right"/>
      <protection/>
    </xf>
    <xf numFmtId="0" fontId="30" fillId="0" borderId="10" xfId="52" applyFont="1" applyFill="1" applyBorder="1" applyAlignment="1">
      <alignment vertical="top"/>
      <protection/>
    </xf>
    <xf numFmtId="0" fontId="54" fillId="33" borderId="10" xfId="0" applyFont="1" applyFill="1" applyBorder="1" applyAlignment="1">
      <alignment vertical="top" wrapText="1"/>
    </xf>
    <xf numFmtId="0" fontId="30" fillId="2" borderId="10" xfId="0" applyFont="1" applyFill="1" applyBorder="1" applyAlignment="1">
      <alignment horizontal="center" vertical="center"/>
    </xf>
    <xf numFmtId="0" fontId="30" fillId="2" borderId="10" xfId="52" applyFont="1" applyFill="1" applyBorder="1" applyAlignment="1">
      <alignment horizontal="center" vertical="center" wrapText="1"/>
      <protection/>
    </xf>
    <xf numFmtId="0" fontId="57" fillId="2" borderId="21" xfId="0" applyFont="1" applyFill="1" applyBorder="1" applyAlignment="1">
      <alignment wrapText="1"/>
    </xf>
    <xf numFmtId="0" fontId="57" fillId="2" borderId="22" xfId="0" applyFont="1" applyFill="1" applyBorder="1" applyAlignment="1">
      <alignment wrapText="1"/>
    </xf>
    <xf numFmtId="0" fontId="57" fillId="2" borderId="23" xfId="0" applyFont="1" applyFill="1" applyBorder="1" applyAlignment="1">
      <alignment wrapText="1"/>
    </xf>
    <xf numFmtId="0" fontId="57" fillId="2" borderId="24" xfId="0" applyFont="1" applyFill="1" applyBorder="1" applyAlignment="1">
      <alignment wrapText="1"/>
    </xf>
    <xf numFmtId="0" fontId="54" fillId="2" borderId="25" xfId="0" applyFont="1" applyFill="1" applyBorder="1" applyAlignment="1">
      <alignment horizontal="center" vertical="center" wrapText="1"/>
    </xf>
    <xf numFmtId="0" fontId="54" fillId="2" borderId="10" xfId="0" applyFont="1" applyFill="1" applyBorder="1" applyAlignment="1">
      <alignment horizontal="center" vertical="center" wrapText="1"/>
    </xf>
    <xf numFmtId="175" fontId="54" fillId="2" borderId="10" xfId="47" applyNumberFormat="1" applyFont="1" applyFill="1" applyBorder="1" applyAlignment="1">
      <alignment vertical="top" wrapText="1"/>
    </xf>
    <xf numFmtId="165" fontId="54" fillId="2" borderId="10" xfId="0" applyNumberFormat="1" applyFont="1" applyFill="1" applyBorder="1" applyAlignment="1">
      <alignment horizontal="center"/>
    </xf>
    <xf numFmtId="175" fontId="58" fillId="2" borderId="10" xfId="47" applyNumberFormat="1" applyFont="1" applyFill="1" applyBorder="1" applyAlignment="1">
      <alignment vertical="top" wrapText="1"/>
    </xf>
    <xf numFmtId="165" fontId="58" fillId="2" borderId="10" xfId="0" applyNumberFormat="1" applyFont="1" applyFill="1" applyBorder="1" applyAlignment="1">
      <alignment horizontal="center"/>
    </xf>
    <xf numFmtId="3" fontId="53" fillId="0" borderId="10" xfId="53" applyNumberFormat="1" applyFont="1" applyBorder="1" applyAlignment="1">
      <alignment horizontal="right"/>
      <protection/>
    </xf>
    <xf numFmtId="3" fontId="53" fillId="0" borderId="10" xfId="53" applyNumberFormat="1" applyFont="1" applyBorder="1" applyAlignment="1">
      <alignment horizontal="right" vertical="center"/>
      <protection/>
    </xf>
    <xf numFmtId="165" fontId="53" fillId="0" borderId="10" xfId="53" applyNumberFormat="1" applyFont="1" applyBorder="1" applyAlignment="1">
      <alignment horizontal="right"/>
      <protection/>
    </xf>
    <xf numFmtId="165" fontId="53" fillId="0" borderId="10" xfId="53" applyNumberFormat="1" applyFont="1" applyFill="1" applyBorder="1" applyAlignment="1">
      <alignment horizontal="right"/>
      <protection/>
    </xf>
    <xf numFmtId="175" fontId="53" fillId="0" borderId="10" xfId="47" applyNumberFormat="1" applyFont="1" applyFill="1" applyBorder="1" applyAlignment="1">
      <alignment horizontal="right"/>
    </xf>
    <xf numFmtId="175" fontId="53" fillId="0" borderId="10" xfId="53" applyNumberFormat="1" applyFont="1" applyFill="1" applyBorder="1" applyAlignment="1">
      <alignment horizontal="right"/>
      <protection/>
    </xf>
    <xf numFmtId="0" fontId="55" fillId="2" borderId="10" xfId="53" applyFont="1" applyFill="1" applyBorder="1" applyAlignment="1">
      <alignment horizontal="center" vertical="center" wrapText="1"/>
      <protection/>
    </xf>
    <xf numFmtId="0" fontId="55" fillId="2" borderId="10" xfId="53" applyFont="1" applyFill="1" applyBorder="1" applyAlignment="1">
      <alignment horizontal="center" vertical="center"/>
      <protection/>
    </xf>
    <xf numFmtId="0" fontId="53" fillId="2" borderId="10" xfId="53" applyFont="1" applyFill="1" applyBorder="1">
      <alignment/>
      <protection/>
    </xf>
    <xf numFmtId="0" fontId="55" fillId="2" borderId="10" xfId="0" applyFont="1" applyFill="1" applyBorder="1" applyAlignment="1">
      <alignment horizontal="left" indent="1"/>
    </xf>
    <xf numFmtId="0" fontId="28" fillId="6" borderId="10" xfId="0" applyFont="1" applyFill="1" applyBorder="1" applyAlignment="1">
      <alignment horizontal="left" indent="2"/>
    </xf>
    <xf numFmtId="165" fontId="56" fillId="6" borderId="10" xfId="0" applyNumberFormat="1" applyFont="1" applyFill="1" applyBorder="1" applyAlignment="1">
      <alignment/>
    </xf>
    <xf numFmtId="165" fontId="55" fillId="6" borderId="10" xfId="0" applyNumberFormat="1" applyFont="1" applyFill="1" applyBorder="1" applyAlignment="1">
      <alignment/>
    </xf>
    <xf numFmtId="0" fontId="55" fillId="6" borderId="10" xfId="0" applyFont="1" applyFill="1" applyBorder="1" applyAlignment="1">
      <alignment horizontal="left" indent="3"/>
    </xf>
    <xf numFmtId="0" fontId="4" fillId="6" borderId="10" xfId="0" applyFont="1" applyFill="1" applyBorder="1" applyAlignment="1">
      <alignment horizontal="left" indent="4"/>
    </xf>
    <xf numFmtId="165" fontId="53" fillId="6" borderId="10" xfId="0" applyNumberFormat="1" applyFont="1" applyFill="1" applyBorder="1" applyAlignment="1">
      <alignment/>
    </xf>
    <xf numFmtId="165" fontId="4" fillId="6" borderId="10" xfId="0" applyNumberFormat="1" applyFont="1" applyFill="1" applyBorder="1" applyAlignment="1">
      <alignment/>
    </xf>
    <xf numFmtId="0" fontId="55" fillId="4" borderId="10" xfId="0" applyFont="1" applyFill="1" applyBorder="1" applyAlignment="1">
      <alignment horizontal="left" indent="3"/>
    </xf>
    <xf numFmtId="165" fontId="55" fillId="4" borderId="10" xfId="0" applyNumberFormat="1" applyFont="1" applyFill="1" applyBorder="1" applyAlignment="1">
      <alignment/>
    </xf>
    <xf numFmtId="0" fontId="4" fillId="4" borderId="10" xfId="0" applyFont="1" applyFill="1" applyBorder="1" applyAlignment="1">
      <alignment horizontal="left" indent="4"/>
    </xf>
    <xf numFmtId="165" fontId="53" fillId="4" borderId="10" xfId="0" applyNumberFormat="1" applyFont="1" applyFill="1" applyBorder="1" applyAlignment="1">
      <alignment/>
    </xf>
    <xf numFmtId="165" fontId="4" fillId="4" borderId="10" xfId="0" applyNumberFormat="1" applyFont="1" applyFill="1" applyBorder="1" applyAlignment="1">
      <alignment/>
    </xf>
    <xf numFmtId="0" fontId="55" fillId="12" borderId="10" xfId="0" applyFont="1" applyFill="1" applyBorder="1" applyAlignment="1">
      <alignment horizontal="left" indent="3"/>
    </xf>
    <xf numFmtId="165" fontId="55" fillId="12" borderId="10" xfId="0" applyNumberFormat="1" applyFont="1" applyFill="1" applyBorder="1" applyAlignment="1">
      <alignment/>
    </xf>
    <xf numFmtId="0" fontId="4" fillId="12" borderId="10" xfId="0" applyFont="1" applyFill="1" applyBorder="1" applyAlignment="1">
      <alignment horizontal="left" indent="4"/>
    </xf>
    <xf numFmtId="165" fontId="53" fillId="12" borderId="10" xfId="0" applyNumberFormat="1" applyFont="1" applyFill="1" applyBorder="1" applyAlignment="1">
      <alignment/>
    </xf>
    <xf numFmtId="165" fontId="4" fillId="12" borderId="10" xfId="0" applyNumberFormat="1" applyFont="1" applyFill="1" applyBorder="1" applyAlignment="1">
      <alignment/>
    </xf>
    <xf numFmtId="0" fontId="28" fillId="4" borderId="10" xfId="0" applyFont="1" applyFill="1" applyBorder="1" applyAlignment="1">
      <alignment horizontal="left" indent="2"/>
    </xf>
    <xf numFmtId="165" fontId="56" fillId="4" borderId="10" xfId="0" applyNumberFormat="1" applyFont="1" applyFill="1" applyBorder="1" applyAlignment="1">
      <alignment/>
    </xf>
    <xf numFmtId="0" fontId="55" fillId="10" borderId="10" xfId="0" applyFont="1" applyFill="1" applyBorder="1" applyAlignment="1">
      <alignment horizontal="left" indent="3"/>
    </xf>
    <xf numFmtId="165" fontId="55" fillId="10" borderId="10" xfId="0" applyNumberFormat="1" applyFont="1" applyFill="1" applyBorder="1" applyAlignment="1">
      <alignment/>
    </xf>
    <xf numFmtId="0" fontId="4" fillId="10" borderId="10" xfId="0" applyFont="1" applyFill="1" applyBorder="1" applyAlignment="1">
      <alignment horizontal="left" indent="4"/>
    </xf>
    <xf numFmtId="165" fontId="53" fillId="10" borderId="10" xfId="0" applyNumberFormat="1" applyFont="1" applyFill="1" applyBorder="1" applyAlignment="1">
      <alignment/>
    </xf>
    <xf numFmtId="165" fontId="4" fillId="10" borderId="10" xfId="0" applyNumberFormat="1" applyFont="1" applyFill="1" applyBorder="1" applyAlignment="1">
      <alignment/>
    </xf>
    <xf numFmtId="0" fontId="55" fillId="2" borderId="10" xfId="0" applyFont="1" applyFill="1" applyBorder="1" applyAlignment="1">
      <alignment horizontal="center" vertical="center"/>
    </xf>
    <xf numFmtId="0" fontId="30" fillId="8" borderId="25" xfId="52" applyFont="1" applyFill="1" applyBorder="1" applyAlignment="1">
      <alignment horizontal="right" vertical="top"/>
      <protection/>
    </xf>
    <xf numFmtId="0" fontId="30" fillId="8" borderId="26" xfId="52" applyFont="1" applyFill="1" applyBorder="1" applyAlignment="1">
      <alignment horizontal="right" vertical="top"/>
      <protection/>
    </xf>
    <xf numFmtId="0" fontId="28" fillId="2" borderId="25" xfId="52" applyFont="1" applyFill="1" applyBorder="1" applyAlignment="1">
      <alignment vertical="top"/>
      <protection/>
    </xf>
    <xf numFmtId="0" fontId="6" fillId="2" borderId="26" xfId="52" applyFont="1" applyFill="1" applyBorder="1" applyAlignment="1">
      <alignment vertical="top"/>
      <protection/>
    </xf>
    <xf numFmtId="0" fontId="30" fillId="2" borderId="16" xfId="52" applyFont="1" applyFill="1" applyBorder="1" applyAlignment="1">
      <alignment vertical="top"/>
      <protection/>
    </xf>
    <xf numFmtId="0" fontId="30" fillId="2" borderId="17" xfId="52" applyFont="1" applyFill="1" applyBorder="1" applyAlignment="1">
      <alignment vertical="top"/>
      <protection/>
    </xf>
    <xf numFmtId="0" fontId="30" fillId="2" borderId="11" xfId="52" applyFont="1" applyFill="1" applyBorder="1" applyAlignment="1">
      <alignment vertical="top"/>
      <protection/>
    </xf>
    <xf numFmtId="0" fontId="30" fillId="0" borderId="16" xfId="52" applyFont="1" applyBorder="1" applyAlignment="1">
      <alignment vertical="top"/>
      <protection/>
    </xf>
    <xf numFmtId="0" fontId="30" fillId="0" borderId="17" xfId="52" applyFont="1" applyBorder="1" applyAlignment="1">
      <alignment vertical="top"/>
      <protection/>
    </xf>
    <xf numFmtId="0" fontId="30" fillId="0" borderId="11" xfId="52" applyFont="1" applyBorder="1" applyAlignment="1">
      <alignment vertical="top"/>
      <protection/>
    </xf>
    <xf numFmtId="0" fontId="30" fillId="8" borderId="16" xfId="52" applyFont="1" applyFill="1" applyBorder="1" applyAlignment="1">
      <alignment horizontal="center" vertical="center" wrapText="1"/>
      <protection/>
    </xf>
    <xf numFmtId="0" fontId="30" fillId="8" borderId="11" xfId="52" applyFont="1" applyFill="1" applyBorder="1" applyAlignment="1">
      <alignment horizontal="center" vertical="center" wrapText="1"/>
      <protection/>
    </xf>
    <xf numFmtId="0" fontId="4" fillId="8" borderId="16" xfId="52" applyFont="1" applyFill="1" applyBorder="1" applyAlignment="1">
      <alignment vertical="top"/>
      <protection/>
    </xf>
    <xf numFmtId="0" fontId="4" fillId="8" borderId="11" xfId="52" applyFont="1" applyFill="1" applyBorder="1" applyAlignment="1">
      <alignment vertical="top"/>
      <protection/>
    </xf>
    <xf numFmtId="0" fontId="30" fillId="8" borderId="16" xfId="52" applyFont="1" applyFill="1" applyBorder="1" applyAlignment="1">
      <alignment horizontal="center" vertical="center"/>
      <protection/>
    </xf>
    <xf numFmtId="0" fontId="30" fillId="8" borderId="11" xfId="52" applyFont="1" applyFill="1" applyBorder="1" applyAlignment="1">
      <alignment horizontal="center" vertical="center"/>
      <protection/>
    </xf>
    <xf numFmtId="0" fontId="30" fillId="8" borderId="25" xfId="52" applyFont="1" applyFill="1" applyBorder="1" applyAlignment="1">
      <alignment horizontal="center" vertical="center" wrapText="1"/>
      <protection/>
    </xf>
    <xf numFmtId="0" fontId="30" fillId="8" borderId="27" xfId="52" applyFont="1" applyFill="1" applyBorder="1" applyAlignment="1">
      <alignment horizontal="center" vertical="center" wrapText="1"/>
      <protection/>
    </xf>
    <xf numFmtId="0" fontId="30" fillId="8" borderId="26" xfId="52" applyFont="1" applyFill="1" applyBorder="1" applyAlignment="1">
      <alignment horizontal="center" vertical="center" wrapText="1"/>
      <protection/>
    </xf>
    <xf numFmtId="0" fontId="30" fillId="42" borderId="10" xfId="52" applyFont="1" applyFill="1" applyBorder="1" applyAlignment="1">
      <alignment horizontal="left"/>
      <protection/>
    </xf>
    <xf numFmtId="0" fontId="30" fillId="42" borderId="10" xfId="52" applyFont="1" applyFill="1" applyBorder="1" applyAlignment="1">
      <alignment/>
      <protection/>
    </xf>
    <xf numFmtId="0" fontId="30" fillId="42" borderId="25" xfId="52" applyFont="1" applyFill="1" applyBorder="1" applyAlignment="1">
      <alignment horizontal="left"/>
      <protection/>
    </xf>
    <xf numFmtId="0" fontId="30" fillId="42" borderId="26" xfId="52" applyFont="1" applyFill="1" applyBorder="1" applyAlignment="1">
      <alignment horizontal="left"/>
      <protection/>
    </xf>
    <xf numFmtId="0" fontId="30" fillId="0" borderId="25" xfId="52" applyFont="1" applyBorder="1" applyAlignment="1">
      <alignment horizontal="center" vertical="center"/>
      <protection/>
    </xf>
    <xf numFmtId="0" fontId="30" fillId="0" borderId="27" xfId="52" applyFont="1" applyBorder="1" applyAlignment="1">
      <alignment horizontal="center" vertical="center"/>
      <protection/>
    </xf>
    <xf numFmtId="0" fontId="30" fillId="0" borderId="26" xfId="52" applyFont="1" applyBorder="1" applyAlignment="1">
      <alignment horizontal="center" vertical="center"/>
      <protection/>
    </xf>
    <xf numFmtId="0" fontId="9" fillId="41" borderId="10" xfId="52" applyFont="1" applyFill="1" applyBorder="1" applyAlignment="1">
      <alignment horizontal="left" vertical="center"/>
      <protection/>
    </xf>
    <xf numFmtId="0" fontId="4" fillId="0" borderId="10" xfId="52" applyFont="1" applyBorder="1" applyAlignment="1">
      <alignment horizontal="left" vertical="center"/>
      <protection/>
    </xf>
    <xf numFmtId="0" fontId="9" fillId="41" borderId="10" xfId="52" applyFont="1" applyFill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30" fillId="2" borderId="12" xfId="52" applyFont="1" applyFill="1" applyBorder="1" applyAlignment="1">
      <alignment horizontal="right"/>
      <protection/>
    </xf>
    <xf numFmtId="0" fontId="30" fillId="2" borderId="15" xfId="52" applyFont="1" applyFill="1" applyBorder="1" applyAlignment="1">
      <alignment horizontal="right"/>
      <protection/>
    </xf>
    <xf numFmtId="0" fontId="30" fillId="8" borderId="12" xfId="52" applyFont="1" applyFill="1" applyBorder="1" applyAlignment="1">
      <alignment horizontal="right"/>
      <protection/>
    </xf>
    <xf numFmtId="0" fontId="30" fillId="8" borderId="15" xfId="52" applyFont="1" applyFill="1" applyBorder="1" applyAlignment="1">
      <alignment horizontal="right"/>
      <protection/>
    </xf>
    <xf numFmtId="0" fontId="30" fillId="2" borderId="12" xfId="52" applyFont="1" applyFill="1" applyBorder="1" applyAlignment="1">
      <alignment horizontal="center" vertical="center"/>
      <protection/>
    </xf>
    <xf numFmtId="0" fontId="30" fillId="8" borderId="12" xfId="52" applyFont="1" applyFill="1" applyBorder="1" applyAlignment="1">
      <alignment horizontal="center" vertical="center"/>
      <protection/>
    </xf>
    <xf numFmtId="0" fontId="30" fillId="8" borderId="12" xfId="52" applyFont="1" applyFill="1" applyBorder="1" applyAlignment="1">
      <alignment horizontal="right" vertical="center"/>
      <protection/>
    </xf>
    <xf numFmtId="0" fontId="30" fillId="8" borderId="15" xfId="52" applyFont="1" applyFill="1" applyBorder="1" applyAlignment="1">
      <alignment horizontal="right" vertical="center"/>
      <protection/>
    </xf>
    <xf numFmtId="0" fontId="30" fillId="36" borderId="15" xfId="52" applyFont="1" applyFill="1" applyBorder="1" applyAlignment="1">
      <alignment horizontal="center" vertical="center"/>
      <protection/>
    </xf>
    <xf numFmtId="0" fontId="30" fillId="36" borderId="28" xfId="52" applyFont="1" applyFill="1" applyBorder="1" applyAlignment="1">
      <alignment horizontal="center" vertical="center"/>
      <protection/>
    </xf>
    <xf numFmtId="0" fontId="9" fillId="2" borderId="13" xfId="52" applyFont="1" applyFill="1" applyBorder="1" applyAlignment="1">
      <alignment horizontal="center" vertical="center" wrapText="1"/>
      <protection/>
    </xf>
    <xf numFmtId="0" fontId="9" fillId="2" borderId="12" xfId="52" applyFont="1" applyFill="1" applyBorder="1" applyAlignment="1">
      <alignment horizontal="center" vertical="center" wrapText="1"/>
      <protection/>
    </xf>
    <xf numFmtId="0" fontId="9" fillId="2" borderId="14" xfId="52" applyFont="1" applyFill="1" applyBorder="1" applyAlignment="1">
      <alignment horizontal="center" vertical="center" wrapText="1"/>
      <protection/>
    </xf>
    <xf numFmtId="0" fontId="30" fillId="2" borderId="13" xfId="52" applyFont="1" applyFill="1" applyBorder="1" applyAlignment="1">
      <alignment horizontal="center" vertical="center"/>
      <protection/>
    </xf>
    <xf numFmtId="0" fontId="9" fillId="43" borderId="12" xfId="52" applyFont="1" applyFill="1" applyBorder="1" applyAlignment="1">
      <alignment horizontal="center" vertical="center"/>
      <protection/>
    </xf>
    <xf numFmtId="0" fontId="4" fillId="2" borderId="12" xfId="52" applyFont="1" applyFill="1" applyBorder="1" applyAlignment="1">
      <alignment horizontal="center" vertical="center"/>
      <protection/>
    </xf>
    <xf numFmtId="0" fontId="3" fillId="43" borderId="15" xfId="52" applyFont="1" applyFill="1" applyBorder="1" applyAlignment="1">
      <alignment horizontal="center" vertical="center"/>
      <protection/>
    </xf>
    <xf numFmtId="0" fontId="4" fillId="2" borderId="15" xfId="52" applyFont="1" applyFill="1" applyBorder="1" applyAlignment="1">
      <alignment horizontal="center" vertical="center"/>
      <protection/>
    </xf>
    <xf numFmtId="0" fontId="30" fillId="2" borderId="12" xfId="52" applyFont="1" applyFill="1" applyBorder="1" applyAlignment="1">
      <alignment horizontal="left"/>
      <protection/>
    </xf>
    <xf numFmtId="0" fontId="30" fillId="2" borderId="15" xfId="52" applyFont="1" applyFill="1" applyBorder="1" applyAlignment="1">
      <alignment horizontal="left"/>
      <protection/>
    </xf>
    <xf numFmtId="0" fontId="54" fillId="38" borderId="1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54" fillId="2" borderId="27" xfId="0" applyFont="1" applyFill="1" applyBorder="1" applyAlignment="1">
      <alignment horizontal="center" vertical="top"/>
    </xf>
    <xf numFmtId="0" fontId="54" fillId="2" borderId="26" xfId="0" applyFont="1" applyFill="1" applyBorder="1" applyAlignment="1">
      <alignment horizontal="center" vertical="top"/>
    </xf>
    <xf numFmtId="0" fontId="54" fillId="2" borderId="10" xfId="0" applyFont="1" applyFill="1" applyBorder="1" applyAlignment="1">
      <alignment horizontal="center" wrapText="1"/>
    </xf>
    <xf numFmtId="0" fontId="54" fillId="0" borderId="25" xfId="0" applyFont="1" applyFill="1" applyBorder="1" applyAlignment="1">
      <alignment horizontal="left"/>
    </xf>
    <xf numFmtId="0" fontId="54" fillId="0" borderId="26" xfId="0" applyFont="1" applyFill="1" applyBorder="1" applyAlignment="1">
      <alignment horizontal="left"/>
    </xf>
    <xf numFmtId="0" fontId="54" fillId="2" borderId="25" xfId="0" applyFont="1" applyFill="1" applyBorder="1" applyAlignment="1">
      <alignment horizontal="left"/>
    </xf>
    <xf numFmtId="0" fontId="54" fillId="2" borderId="26" xfId="0" applyFont="1" applyFill="1" applyBorder="1" applyAlignment="1">
      <alignment horizontal="left"/>
    </xf>
    <xf numFmtId="0" fontId="58" fillId="0" borderId="25" xfId="0" applyFont="1" applyFill="1" applyBorder="1" applyAlignment="1">
      <alignment horizontal="right"/>
    </xf>
    <xf numFmtId="0" fontId="4" fillId="0" borderId="26" xfId="0" applyFont="1" applyBorder="1" applyAlignment="1">
      <alignment/>
    </xf>
    <xf numFmtId="0" fontId="54" fillId="2" borderId="25" xfId="0" applyFont="1" applyFill="1" applyBorder="1" applyAlignment="1">
      <alignment horizontal="left" vertical="top" wrapText="1"/>
    </xf>
    <xf numFmtId="0" fontId="54" fillId="2" borderId="26" xfId="0" applyFont="1" applyFill="1" applyBorder="1" applyAlignment="1">
      <alignment horizontal="left" vertical="top" wrapText="1"/>
    </xf>
    <xf numFmtId="0" fontId="58" fillId="0" borderId="26" xfId="0" applyFont="1" applyFill="1" applyBorder="1" applyAlignment="1">
      <alignment horizontal="right"/>
    </xf>
    <xf numFmtId="0" fontId="58" fillId="2" borderId="25" xfId="0" applyFont="1" applyFill="1" applyBorder="1" applyAlignment="1">
      <alignment horizontal="right"/>
    </xf>
    <xf numFmtId="0" fontId="58" fillId="2" borderId="26" xfId="0" applyFont="1" applyFill="1" applyBorder="1" applyAlignment="1">
      <alignment horizontal="right"/>
    </xf>
    <xf numFmtId="0" fontId="55" fillId="0" borderId="0" xfId="53" applyFont="1" applyAlignment="1">
      <alignment horizontal="left" vertical="center"/>
      <protection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left" vertical="center" wrapText="1"/>
    </xf>
    <xf numFmtId="0" fontId="57" fillId="0" borderId="0" xfId="0" applyFont="1" applyFill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1975"/>
          <c:w val="0.923"/>
          <c:h val="0.95375"/>
        </c:manualLayout>
      </c:layout>
      <c:areaChart>
        <c:grouping val="stacked"/>
        <c:varyColors val="0"/>
        <c:ser>
          <c:idx val="0"/>
          <c:order val="0"/>
          <c:tx>
            <c:strRef>
              <c:f>'Figure 1'!$B$3</c:f>
              <c:strCache>
                <c:ptCount val="1"/>
                <c:pt idx="0">
                  <c:v>Niveau V hors BEP</c:v>
                </c:pt>
              </c:strCache>
            </c:strRef>
          </c:tx>
          <c:spPr>
            <a:solidFill>
              <a:srgbClr val="31859C"/>
            </a:solidFill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'Figure 1'!$C$2:$S$2</c:f>
              <c:strCache/>
            </c:strRef>
          </c:cat>
          <c:val>
            <c:numRef>
              <c:f>'Figure 1'!$C$3:$S$3</c:f>
              <c:numCache/>
            </c:numRef>
          </c:val>
        </c:ser>
        <c:ser>
          <c:idx val="1"/>
          <c:order val="1"/>
          <c:tx>
            <c:strRef>
              <c:f>'Figure 1'!$B$4</c:f>
              <c:strCache>
                <c:ptCount val="1"/>
                <c:pt idx="0">
                  <c:v>BEP</c:v>
                </c:pt>
              </c:strCache>
            </c:strRef>
          </c:tx>
          <c:spPr>
            <a:solidFill>
              <a:srgbClr val="93CDDD"/>
            </a:solidFill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'Figure 1'!$C$2:$S$2</c:f>
              <c:strCache/>
            </c:strRef>
          </c:cat>
          <c:val>
            <c:numRef>
              <c:f>'Figure 1'!$C$4:$S$4</c:f>
              <c:numCache/>
            </c:numRef>
          </c:val>
        </c:ser>
        <c:ser>
          <c:idx val="2"/>
          <c:order val="2"/>
          <c:tx>
            <c:strRef>
              <c:f>'Figure 1'!$B$5</c:f>
              <c:strCache>
                <c:ptCount val="1"/>
                <c:pt idx="0">
                  <c:v>Niveau IV hors Bac pro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'Figure 1'!$C$2:$S$2</c:f>
              <c:strCache/>
            </c:strRef>
          </c:cat>
          <c:val>
            <c:numRef>
              <c:f>'Figure 1'!$C$5:$S$5</c:f>
              <c:numCache/>
            </c:numRef>
          </c:val>
        </c:ser>
        <c:ser>
          <c:idx val="3"/>
          <c:order val="3"/>
          <c:tx>
            <c:strRef>
              <c:f>'Figure 1'!$B$6</c:f>
              <c:strCache>
                <c:ptCount val="1"/>
                <c:pt idx="0">
                  <c:v>Bac pro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'Figure 1'!$C$2:$S$2</c:f>
              <c:strCache/>
            </c:strRef>
          </c:cat>
          <c:val>
            <c:numRef>
              <c:f>'Figure 1'!$C$6:$S$6</c:f>
              <c:numCache/>
            </c:numRef>
          </c:val>
        </c:ser>
        <c:ser>
          <c:idx val="4"/>
          <c:order val="4"/>
          <c:tx>
            <c:strRef>
              <c:f>'Figure 1'!$B$7</c:f>
              <c:strCache>
                <c:ptCount val="1"/>
                <c:pt idx="0">
                  <c:v>Niveau III</c:v>
                </c:pt>
              </c:strCache>
            </c:strRef>
          </c:tx>
          <c:spPr>
            <a:solidFill>
              <a:srgbClr val="C60666"/>
            </a:solidFill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'Figure 1'!$C$2:$S$2</c:f>
              <c:strCache/>
            </c:strRef>
          </c:cat>
          <c:val>
            <c:numRef>
              <c:f>'Figure 1'!$C$7:$S$7</c:f>
              <c:numCache/>
            </c:numRef>
          </c:val>
        </c:ser>
        <c:ser>
          <c:idx val="5"/>
          <c:order val="5"/>
          <c:tx>
            <c:strRef>
              <c:f>'Figure 1'!$B$8</c:f>
              <c:strCache>
                <c:ptCount val="1"/>
                <c:pt idx="0">
                  <c:v>Niveau II</c:v>
                </c:pt>
              </c:strCache>
            </c:strRef>
          </c:tx>
          <c:spPr>
            <a:solidFill>
              <a:srgbClr val="FA66B0"/>
            </a:solidFill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'Figure 1'!$C$2:$S$2</c:f>
              <c:strCache/>
            </c:strRef>
          </c:cat>
          <c:val>
            <c:numRef>
              <c:f>'Figure 1'!$C$8:$S$8</c:f>
              <c:numCache/>
            </c:numRef>
          </c:val>
        </c:ser>
        <c:ser>
          <c:idx val="6"/>
          <c:order val="6"/>
          <c:tx>
            <c:strRef>
              <c:f>'Figure 1'!$B$9</c:f>
              <c:strCache>
                <c:ptCount val="1"/>
                <c:pt idx="0">
                  <c:v>Niveau I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'Figure 1'!$C$2:$S$2</c:f>
              <c:strCache/>
            </c:strRef>
          </c:cat>
          <c:val>
            <c:numRef>
              <c:f>'Figure 1'!$C$9:$S$9</c:f>
              <c:numCache/>
            </c:numRef>
          </c:val>
        </c:ser>
        <c:axId val="24698529"/>
        <c:axId val="20960170"/>
      </c:areaChart>
      <c:catAx>
        <c:axId val="2469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0960170"/>
        <c:crosses val="autoZero"/>
        <c:auto val="1"/>
        <c:lblOffset val="100"/>
        <c:tickLblSkip val="1"/>
        <c:noMultiLvlLbl val="0"/>
      </c:catAx>
      <c:valAx>
        <c:axId val="209601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469852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25"/>
          <c:y val="0.02725"/>
          <c:w val="0.9065"/>
          <c:h val="0.915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'[1]flux issue 3ème'!$E$3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'[1]flux issue 3ème'!$A$4:$A$8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'[1]flux issue 3ème'!$E$4:$E$8</c:f>
              <c:numCache>
                <c:ptCount val="5"/>
                <c:pt idx="0">
                  <c:v>533100</c:v>
                </c:pt>
                <c:pt idx="1">
                  <c:v>240800</c:v>
                </c:pt>
                <c:pt idx="2">
                  <c:v>42700</c:v>
                </c:pt>
                <c:pt idx="3">
                  <c:v>28900</c:v>
                </c:pt>
                <c:pt idx="4">
                  <c:v>8600</c:v>
                </c:pt>
              </c:numCache>
            </c:numRef>
          </c:val>
        </c:ser>
        <c:ser>
          <c:idx val="0"/>
          <c:order val="1"/>
          <c:tx>
            <c:v>2016</c:v>
          </c:tx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'Figure 9'!$C$3:$C$7</c:f>
              <c:numCache/>
            </c:numRef>
          </c:val>
        </c:ser>
        <c:axId val="54423803"/>
        <c:axId val="20052180"/>
      </c:barChart>
      <c:catAx>
        <c:axId val="54423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0052180"/>
        <c:crosses val="autoZero"/>
        <c:auto val="1"/>
        <c:lblOffset val="100"/>
        <c:tickLblSkip val="1"/>
        <c:noMultiLvlLbl val="0"/>
      </c:catAx>
      <c:valAx>
        <c:axId val="20052180"/>
        <c:scaling>
          <c:orientation val="minMax"/>
          <c:max val="55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44238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8"/>
          <c:y val="0.2745"/>
          <c:w val="0.136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16</xdr:row>
      <xdr:rowOff>66675</xdr:rowOff>
    </xdr:from>
    <xdr:to>
      <xdr:col>13</xdr:col>
      <xdr:colOff>152400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323850" y="2657475"/>
        <a:ext cx="73247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0</xdr:row>
      <xdr:rowOff>76200</xdr:rowOff>
    </xdr:from>
    <xdr:to>
      <xdr:col>11</xdr:col>
      <xdr:colOff>352425</xdr:colOff>
      <xdr:row>24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18002" t="30390" r="30838" b="8827"/>
        <a:stretch>
          <a:fillRect/>
        </a:stretch>
      </xdr:blipFill>
      <xdr:spPr>
        <a:xfrm>
          <a:off x="4581525" y="76200"/>
          <a:ext cx="5467350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25</xdr:row>
      <xdr:rowOff>104775</xdr:rowOff>
    </xdr:from>
    <xdr:to>
      <xdr:col>5</xdr:col>
      <xdr:colOff>742950</xdr:colOff>
      <xdr:row>53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l="16033" t="32023" r="31922" b="9126"/>
        <a:stretch>
          <a:fillRect/>
        </a:stretch>
      </xdr:blipFill>
      <xdr:spPr>
        <a:xfrm>
          <a:off x="381000" y="4152900"/>
          <a:ext cx="5562600" cy="444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0.385</cdr:x>
      <cdr:y>0.112</cdr:y>
    </cdr:from>
    <cdr:to>
      <cdr:x>0.818</cdr:x>
      <cdr:y>0.42625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5962650" y="428625"/>
          <a:ext cx="6715125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0.49125</cdr:x>
      <cdr:y>0.4685</cdr:y>
    </cdr:from>
    <cdr:to>
      <cdr:x>0.67775</cdr:x>
      <cdr:y>0.526</cdr:y>
    </cdr:to>
    <cdr:sp fLocksText="0">
      <cdr:nvSpPr>
        <cdr:cNvPr id="2" name="ZoneTexte 1"/>
        <cdr:cNvSpPr txBox="1">
          <a:spLocks noChangeArrowheads="1"/>
        </cdr:cNvSpPr>
      </cdr:nvSpPr>
      <cdr:spPr>
        <a:xfrm>
          <a:off x="7610475" y="1809750"/>
          <a:ext cx="2895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0.00175</cdr:x>
      <cdr:y>-0.01175</cdr:y>
    </cdr:from>
    <cdr:to>
      <cdr:x>0.00175</cdr:x>
      <cdr:y>-0.01175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-38099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0.00175</cdr:x>
      <cdr:y>-0.01175</cdr:y>
    </cdr:from>
    <cdr:to>
      <cdr:x>0.00175</cdr:x>
      <cdr:y>-0.01175</cdr:y>
    </cdr:to>
    <cdr:sp fLocksText="0">
      <cdr:nvSpPr>
        <cdr:cNvPr id="4" name="ZoneTexte 1"/>
        <cdr:cNvSpPr txBox="1">
          <a:spLocks noChangeArrowheads="1"/>
        </cdr:cNvSpPr>
      </cdr:nvSpPr>
      <cdr:spPr>
        <a:xfrm>
          <a:off x="19050" y="-3809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0.5705</cdr:x>
      <cdr:y>0.06125</cdr:y>
    </cdr:from>
    <cdr:to>
      <cdr:x>0.8705</cdr:x>
      <cdr:y>0.27525</cdr:y>
    </cdr:to>
    <cdr:sp>
      <cdr:nvSpPr>
        <cdr:cNvPr id="5" name="ZoneTexte 2"/>
        <cdr:cNvSpPr txBox="1">
          <a:spLocks noChangeArrowheads="1"/>
        </cdr:cNvSpPr>
      </cdr:nvSpPr>
      <cdr:spPr>
        <a:xfrm>
          <a:off x="8839200" y="228600"/>
          <a:ext cx="4648200" cy="828675"/>
        </a:xfrm>
        <a:prstGeom prst="rect">
          <a:avLst/>
        </a:prstGeom>
        <a:solidFill>
          <a:srgbClr val="FFFFFF"/>
        </a:solidFill>
        <a:ln w="6350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1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Vers seconde GT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2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Vers voie professionnelle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scolaire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3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Vers apprentissage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4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Redoublement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Sorties*</a:t>
          </a:r>
        </a:p>
      </cdr:txBody>
    </cdr:sp>
  </cdr:relSizeAnchor>
  <cdr:relSizeAnchor xmlns:cdr="http://schemas.openxmlformats.org/drawingml/2006/chartDrawing">
    <cdr:from>
      <cdr:x>0.26375</cdr:x>
      <cdr:y>0.07425</cdr:y>
    </cdr:from>
    <cdr:to>
      <cdr:x>0.3535</cdr:x>
      <cdr:y>0.17025</cdr:y>
    </cdr:to>
    <cdr:sp>
      <cdr:nvSpPr>
        <cdr:cNvPr id="6" name="ZoneTexte 3"/>
        <cdr:cNvSpPr txBox="1">
          <a:spLocks noChangeArrowheads="1"/>
        </cdr:cNvSpPr>
      </cdr:nvSpPr>
      <cdr:spPr>
        <a:xfrm>
          <a:off x="4086225" y="285750"/>
          <a:ext cx="1390650" cy="3714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+ 10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 
 (+1,9 %)</a:t>
          </a:r>
        </a:p>
      </cdr:txBody>
    </cdr:sp>
  </cdr:relSizeAnchor>
  <cdr:relSizeAnchor xmlns:cdr="http://schemas.openxmlformats.org/drawingml/2006/chartDrawing">
    <cdr:from>
      <cdr:x>0.2855</cdr:x>
      <cdr:y>0.39725</cdr:y>
    </cdr:from>
    <cdr:to>
      <cdr:x>0.48425</cdr:x>
      <cdr:y>0.458</cdr:y>
    </cdr:to>
    <cdr:sp>
      <cdr:nvSpPr>
        <cdr:cNvPr id="7" name="ZoneTexte 1"/>
        <cdr:cNvSpPr txBox="1">
          <a:spLocks noChangeArrowheads="1"/>
        </cdr:cNvSpPr>
      </cdr:nvSpPr>
      <cdr:spPr>
        <a:xfrm>
          <a:off x="4419600" y="1533525"/>
          <a:ext cx="30861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+ 700  (+ 0,3%)</a:t>
          </a:r>
        </a:p>
      </cdr:txBody>
    </cdr:sp>
  </cdr:relSizeAnchor>
  <cdr:relSizeAnchor xmlns:cdr="http://schemas.openxmlformats.org/drawingml/2006/chartDrawing">
    <cdr:from>
      <cdr:x>0.47125</cdr:x>
      <cdr:y>0.69875</cdr:y>
    </cdr:from>
    <cdr:to>
      <cdr:x>0.6325</cdr:x>
      <cdr:y>0.74925</cdr:y>
    </cdr:to>
    <cdr:sp>
      <cdr:nvSpPr>
        <cdr:cNvPr id="8" name="ZoneTexte 1"/>
        <cdr:cNvSpPr txBox="1">
          <a:spLocks noChangeArrowheads="1"/>
        </cdr:cNvSpPr>
      </cdr:nvSpPr>
      <cdr:spPr>
        <a:xfrm>
          <a:off x="7305675" y="2695575"/>
          <a:ext cx="2505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  (-1,4 %)</a:t>
          </a:r>
        </a:p>
      </cdr:txBody>
    </cdr:sp>
  </cdr:relSizeAnchor>
  <cdr:relSizeAnchor xmlns:cdr="http://schemas.openxmlformats.org/drawingml/2006/chartDrawing">
    <cdr:from>
      <cdr:x>0.00175</cdr:x>
      <cdr:y>-0.01175</cdr:y>
    </cdr:from>
    <cdr:to>
      <cdr:x>0.00175</cdr:x>
      <cdr:y>-0.01175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-38099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0.00175</cdr:x>
      <cdr:y>-0.01175</cdr:y>
    </cdr:from>
    <cdr:to>
      <cdr:x>0.00625</cdr:x>
      <cdr:y>-0.01175</cdr:y>
    </cdr:to>
    <cdr:sp fLocksText="0">
      <cdr:nvSpPr>
        <cdr:cNvPr id="10" name="ZoneTexte 1"/>
        <cdr:cNvSpPr txBox="1">
          <a:spLocks noChangeArrowheads="1"/>
        </cdr:cNvSpPr>
      </cdr:nvSpPr>
      <cdr:spPr>
        <a:xfrm>
          <a:off x="19050" y="-38099"/>
          <a:ext cx="66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0.6385</cdr:x>
      <cdr:y>0.7245</cdr:y>
    </cdr:from>
    <cdr:to>
      <cdr:x>0.81725</cdr:x>
      <cdr:y>0.77</cdr:y>
    </cdr:to>
    <cdr:sp>
      <cdr:nvSpPr>
        <cdr:cNvPr id="11" name="ZoneTexte 8"/>
        <cdr:cNvSpPr txBox="1">
          <a:spLocks noChangeArrowheads="1"/>
        </cdr:cNvSpPr>
      </cdr:nvSpPr>
      <cdr:spPr>
        <a:xfrm>
          <a:off x="9896475" y="2800350"/>
          <a:ext cx="2771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- 6 800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(- 23,5 %)</a:t>
          </a:r>
        </a:p>
      </cdr:txBody>
    </cdr:sp>
  </cdr:relSizeAnchor>
  <cdr:relSizeAnchor xmlns:cdr="http://schemas.openxmlformats.org/drawingml/2006/chartDrawing">
    <cdr:from>
      <cdr:x>0.8085</cdr:x>
      <cdr:y>0.77675</cdr:y>
    </cdr:from>
    <cdr:to>
      <cdr:x>0.99825</cdr:x>
      <cdr:y>0.82675</cdr:y>
    </cdr:to>
    <cdr:sp>
      <cdr:nvSpPr>
        <cdr:cNvPr id="12" name="ZoneTexte 9"/>
        <cdr:cNvSpPr txBox="1">
          <a:spLocks noChangeArrowheads="1"/>
        </cdr:cNvSpPr>
      </cdr:nvSpPr>
      <cdr:spPr>
        <a:xfrm>
          <a:off x="12534900" y="3000375"/>
          <a:ext cx="29432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000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(+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11,6 %)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142875</xdr:rowOff>
    </xdr:from>
    <xdr:to>
      <xdr:col>9</xdr:col>
      <xdr:colOff>342900</xdr:colOff>
      <xdr:row>25</xdr:row>
      <xdr:rowOff>561975</xdr:rowOff>
    </xdr:to>
    <xdr:graphicFrame>
      <xdr:nvGraphicFramePr>
        <xdr:cNvPr id="1" name="Graphique 1"/>
        <xdr:cNvGraphicFramePr/>
      </xdr:nvGraphicFramePr>
      <xdr:xfrm>
        <a:off x="123825" y="2066925"/>
        <a:ext cx="155067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emonge\AppData\Local\Temp\notes7C79A8\Tableaux%20de%20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ie longue"/>
      <sheetName val="série chrono"/>
      <sheetName val="Graph1"/>
      <sheetName val="Tab1"/>
      <sheetName val="Tab2"/>
      <sheetName val="Tab3-web"/>
      <sheetName val="Tab4-web"/>
      <sheetName val="Carte1"/>
      <sheetName val="Carte2"/>
      <sheetName val="Tab5"/>
      <sheetName val="flux issue 3ème"/>
      <sheetName val="sexe_entrées"/>
      <sheetName val="entree avant 3"/>
      <sheetName val="taille ent"/>
      <sheetName val="Démo scolaire"/>
      <sheetName val="EPLE"/>
      <sheetName val="Examen"/>
    </sheetNames>
    <sheetDataSet>
      <sheetData sheetId="10">
        <row r="3">
          <cell r="E3">
            <v>2015</v>
          </cell>
        </row>
        <row r="4">
          <cell r="A4">
            <v>1</v>
          </cell>
          <cell r="E4">
            <v>533100</v>
          </cell>
        </row>
        <row r="5">
          <cell r="A5">
            <v>2</v>
          </cell>
          <cell r="E5">
            <v>240800</v>
          </cell>
        </row>
        <row r="6">
          <cell r="A6">
            <v>3</v>
          </cell>
          <cell r="E6">
            <v>42700</v>
          </cell>
        </row>
        <row r="7">
          <cell r="A7">
            <v>4</v>
          </cell>
          <cell r="E7">
            <v>28900</v>
          </cell>
        </row>
        <row r="8">
          <cell r="A8">
            <v>5</v>
          </cell>
          <cell r="E8">
            <v>8600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3"/>
  <sheetViews>
    <sheetView zoomScale="40" zoomScaleNormal="40" zoomScalePageLayoutView="0" workbookViewId="0" topLeftCell="A5">
      <selection activeCell="A45" sqref="A45:IV65536"/>
    </sheetView>
  </sheetViews>
  <sheetFormatPr defaultColWidth="0" defaultRowHeight="12.75" zeroHeight="1"/>
  <cols>
    <col min="1" max="1" width="9.421875" style="33" customWidth="1"/>
    <col min="2" max="2" width="19.421875" style="33" customWidth="1"/>
    <col min="3" max="3" width="7.28125" style="33" customWidth="1"/>
    <col min="4" max="5" width="7.421875" style="33" customWidth="1"/>
    <col min="6" max="6" width="7.28125" style="33" customWidth="1"/>
    <col min="7" max="9" width="7.8515625" style="33" customWidth="1"/>
    <col min="10" max="10" width="7.421875" style="33" customWidth="1"/>
    <col min="11" max="11" width="8.00390625" style="33" customWidth="1"/>
    <col min="12" max="12" width="7.421875" style="33" customWidth="1"/>
    <col min="13" max="13" width="7.7109375" style="33" customWidth="1"/>
    <col min="14" max="14" width="7.421875" style="33" customWidth="1"/>
    <col min="15" max="15" width="8.28125" style="33" customWidth="1"/>
    <col min="16" max="18" width="8.8515625" style="33" customWidth="1"/>
    <col min="19" max="20" width="11.421875" style="33" customWidth="1"/>
    <col min="21" max="16384" width="11.421875" style="33" hidden="1" customWidth="1"/>
  </cols>
  <sheetData>
    <row r="1" ht="12.75"/>
    <row r="2" spans="3:19" ht="12.75">
      <c r="C2" s="245" t="s">
        <v>0</v>
      </c>
      <c r="D2" s="245" t="s">
        <v>1</v>
      </c>
      <c r="E2" s="245" t="s">
        <v>2</v>
      </c>
      <c r="F2" s="245" t="s">
        <v>3</v>
      </c>
      <c r="G2" s="245" t="s">
        <v>4</v>
      </c>
      <c r="H2" s="245" t="s">
        <v>5</v>
      </c>
      <c r="I2" s="245" t="s">
        <v>6</v>
      </c>
      <c r="J2" s="245" t="s">
        <v>7</v>
      </c>
      <c r="K2" s="245" t="s">
        <v>8</v>
      </c>
      <c r="L2" s="245" t="s">
        <v>9</v>
      </c>
      <c r="M2" s="245" t="s">
        <v>10</v>
      </c>
      <c r="N2" s="245" t="s">
        <v>11</v>
      </c>
      <c r="O2" s="245" t="s">
        <v>12</v>
      </c>
      <c r="P2" s="245" t="s">
        <v>13</v>
      </c>
      <c r="Q2" s="245">
        <v>2014</v>
      </c>
      <c r="R2" s="245">
        <v>2015</v>
      </c>
      <c r="S2" s="245">
        <v>2016</v>
      </c>
    </row>
    <row r="3" spans="1:19" ht="12.75">
      <c r="A3" s="245" t="s">
        <v>14</v>
      </c>
      <c r="B3" s="246" t="s">
        <v>15</v>
      </c>
      <c r="C3" s="201">
        <v>192359</v>
      </c>
      <c r="D3" s="201">
        <v>186202</v>
      </c>
      <c r="E3" s="201">
        <v>181771</v>
      </c>
      <c r="F3" s="201">
        <v>177845</v>
      </c>
      <c r="G3" s="201">
        <v>178807</v>
      </c>
      <c r="H3" s="201">
        <v>182059</v>
      </c>
      <c r="I3" s="201">
        <v>187137</v>
      </c>
      <c r="J3" s="201">
        <v>190690</v>
      </c>
      <c r="K3" s="201">
        <v>186059</v>
      </c>
      <c r="L3" s="201">
        <v>187228</v>
      </c>
      <c r="M3" s="201">
        <v>187537</v>
      </c>
      <c r="N3" s="201">
        <v>187797</v>
      </c>
      <c r="O3" s="247">
        <v>185875</v>
      </c>
      <c r="P3" s="248">
        <v>174654</v>
      </c>
      <c r="Q3" s="248">
        <v>162226</v>
      </c>
      <c r="R3" s="248">
        <v>159610</v>
      </c>
      <c r="S3" s="248">
        <v>159998</v>
      </c>
    </row>
    <row r="4" spans="1:19" ht="12.75">
      <c r="A4" s="245" t="s">
        <v>14</v>
      </c>
      <c r="B4" s="245" t="s">
        <v>16</v>
      </c>
      <c r="C4" s="249">
        <v>52974</v>
      </c>
      <c r="D4" s="249">
        <v>51244</v>
      </c>
      <c r="E4" s="249">
        <v>50395</v>
      </c>
      <c r="F4" s="249">
        <v>47490</v>
      </c>
      <c r="G4" s="249">
        <v>46467</v>
      </c>
      <c r="H4" s="249">
        <v>46554</v>
      </c>
      <c r="I4" s="249">
        <v>48254</v>
      </c>
      <c r="J4" s="249">
        <v>48604</v>
      </c>
      <c r="K4" s="249">
        <v>45600</v>
      </c>
      <c r="L4" s="249">
        <v>22539</v>
      </c>
      <c r="M4" s="249">
        <v>4320</v>
      </c>
      <c r="N4" s="249">
        <v>1763</v>
      </c>
      <c r="O4" s="247">
        <v>0</v>
      </c>
      <c r="P4" s="250">
        <v>0</v>
      </c>
      <c r="Q4" s="250">
        <v>0</v>
      </c>
      <c r="R4" s="250">
        <v>0</v>
      </c>
      <c r="S4" s="250">
        <v>0</v>
      </c>
    </row>
    <row r="5" spans="1:19" ht="12.75">
      <c r="A5" s="245" t="s">
        <v>17</v>
      </c>
      <c r="B5" s="245" t="s">
        <v>18</v>
      </c>
      <c r="C5" s="251">
        <v>35951</v>
      </c>
      <c r="D5" s="251">
        <v>37511</v>
      </c>
      <c r="E5" s="251">
        <v>39755</v>
      </c>
      <c r="F5" s="251">
        <v>41462</v>
      </c>
      <c r="G5" s="251">
        <v>43511</v>
      </c>
      <c r="H5" s="251">
        <v>46789</v>
      </c>
      <c r="I5" s="251">
        <v>49242</v>
      </c>
      <c r="J5" s="251">
        <v>50758</v>
      </c>
      <c r="K5" s="251">
        <v>51586</v>
      </c>
      <c r="L5" s="251">
        <v>54262</v>
      </c>
      <c r="M5" s="251">
        <v>55998</v>
      </c>
      <c r="N5" s="251">
        <v>55252</v>
      </c>
      <c r="O5" s="247">
        <v>54022</v>
      </c>
      <c r="P5" s="252">
        <v>52777</v>
      </c>
      <c r="Q5" s="252">
        <v>51183</v>
      </c>
      <c r="R5" s="252">
        <v>50470</v>
      </c>
      <c r="S5" s="252">
        <v>49741</v>
      </c>
    </row>
    <row r="6" spans="1:19" ht="12.75">
      <c r="A6" s="245" t="s">
        <v>17</v>
      </c>
      <c r="B6" s="245" t="s">
        <v>19</v>
      </c>
      <c r="C6" s="251">
        <v>33404</v>
      </c>
      <c r="D6" s="251">
        <v>34317</v>
      </c>
      <c r="E6" s="251">
        <v>35047</v>
      </c>
      <c r="F6" s="251">
        <v>35900</v>
      </c>
      <c r="G6" s="251">
        <v>37112</v>
      </c>
      <c r="H6" s="251">
        <v>39820</v>
      </c>
      <c r="I6" s="251">
        <v>42709</v>
      </c>
      <c r="J6" s="251">
        <v>44995</v>
      </c>
      <c r="K6" s="251">
        <v>46884</v>
      </c>
      <c r="L6" s="251">
        <v>57638</v>
      </c>
      <c r="M6" s="251">
        <v>67020</v>
      </c>
      <c r="N6" s="251">
        <v>68636</v>
      </c>
      <c r="O6" s="247">
        <v>62875</v>
      </c>
      <c r="P6" s="252">
        <v>58905</v>
      </c>
      <c r="Q6" s="252">
        <v>53697</v>
      </c>
      <c r="R6" s="252">
        <v>51112</v>
      </c>
      <c r="S6" s="252">
        <v>50073</v>
      </c>
    </row>
    <row r="7" spans="1:19" ht="12.75">
      <c r="A7" s="245" t="s">
        <v>20</v>
      </c>
      <c r="B7" s="245" t="s">
        <v>21</v>
      </c>
      <c r="C7" s="251">
        <v>35553</v>
      </c>
      <c r="D7" s="251">
        <v>37234</v>
      </c>
      <c r="E7" s="251">
        <v>37751</v>
      </c>
      <c r="F7" s="251">
        <v>38217</v>
      </c>
      <c r="G7" s="251">
        <v>39560</v>
      </c>
      <c r="H7" s="251">
        <v>44233</v>
      </c>
      <c r="I7" s="251">
        <v>50316</v>
      </c>
      <c r="J7" s="251">
        <v>55577</v>
      </c>
      <c r="K7" s="251">
        <v>58572</v>
      </c>
      <c r="L7" s="251">
        <v>59532</v>
      </c>
      <c r="M7" s="251">
        <v>62074</v>
      </c>
      <c r="N7" s="251">
        <v>67193</v>
      </c>
      <c r="O7" s="253">
        <v>74868</v>
      </c>
      <c r="P7" s="253">
        <v>74048</v>
      </c>
      <c r="Q7" s="253">
        <v>71419</v>
      </c>
      <c r="R7" s="253">
        <v>73317</v>
      </c>
      <c r="S7" s="253">
        <v>76326</v>
      </c>
    </row>
    <row r="8" spans="1:19" ht="12.75">
      <c r="A8" s="245" t="s">
        <v>22</v>
      </c>
      <c r="B8" s="245" t="s">
        <v>23</v>
      </c>
      <c r="C8" s="251">
        <v>9448</v>
      </c>
      <c r="D8" s="251">
        <v>9568</v>
      </c>
      <c r="E8" s="251">
        <v>11243</v>
      </c>
      <c r="F8" s="251">
        <v>12674</v>
      </c>
      <c r="G8" s="251">
        <v>14124</v>
      </c>
      <c r="H8" s="251">
        <v>15063</v>
      </c>
      <c r="I8" s="251">
        <v>16461</v>
      </c>
      <c r="J8" s="251">
        <v>17198</v>
      </c>
      <c r="K8" s="251">
        <v>16021</v>
      </c>
      <c r="L8" s="251">
        <v>17387</v>
      </c>
      <c r="M8" s="251">
        <v>19189</v>
      </c>
      <c r="N8" s="251">
        <v>21762</v>
      </c>
      <c r="O8" s="253">
        <v>22321</v>
      </c>
      <c r="P8" s="247">
        <v>22937</v>
      </c>
      <c r="Q8" s="247">
        <v>23743</v>
      </c>
      <c r="R8" s="247">
        <v>24655</v>
      </c>
      <c r="S8" s="247">
        <v>26605</v>
      </c>
    </row>
    <row r="9" spans="1:19" ht="12.75">
      <c r="A9" s="245" t="s">
        <v>24</v>
      </c>
      <c r="B9" s="245" t="s">
        <v>25</v>
      </c>
      <c r="C9" s="251">
        <v>6185</v>
      </c>
      <c r="D9" s="251">
        <v>6852</v>
      </c>
      <c r="E9" s="251">
        <v>7514</v>
      </c>
      <c r="F9" s="251">
        <v>8378</v>
      </c>
      <c r="G9" s="251">
        <v>9407</v>
      </c>
      <c r="H9" s="251">
        <v>11341</v>
      </c>
      <c r="I9" s="251">
        <v>13690</v>
      </c>
      <c r="J9" s="251">
        <v>17340</v>
      </c>
      <c r="K9" s="251">
        <v>22928</v>
      </c>
      <c r="L9" s="251">
        <v>26156</v>
      </c>
      <c r="M9" s="251">
        <v>30142</v>
      </c>
      <c r="N9" s="251">
        <v>33931</v>
      </c>
      <c r="O9" s="253">
        <v>38182</v>
      </c>
      <c r="P9" s="247">
        <v>41027</v>
      </c>
      <c r="Q9" s="247">
        <v>43614</v>
      </c>
      <c r="R9" s="247">
        <v>46041</v>
      </c>
      <c r="S9" s="247">
        <v>49523</v>
      </c>
    </row>
    <row r="10" spans="15:19" ht="12.75">
      <c r="O10" s="243"/>
      <c r="P10" s="243"/>
      <c r="Q10" s="243"/>
      <c r="R10" s="243"/>
      <c r="S10" s="243"/>
    </row>
    <row r="11" spans="1:19" ht="12.75">
      <c r="A11" s="246" t="s">
        <v>26</v>
      </c>
      <c r="C11" s="201">
        <f aca="true" t="shared" si="0" ref="C11:P11">SUM(C3:C10)</f>
        <v>365874</v>
      </c>
      <c r="D11" s="201">
        <f t="shared" si="0"/>
        <v>362928</v>
      </c>
      <c r="E11" s="201">
        <f t="shared" si="0"/>
        <v>363476</v>
      </c>
      <c r="F11" s="201">
        <f t="shared" si="0"/>
        <v>361966</v>
      </c>
      <c r="G11" s="201">
        <f t="shared" si="0"/>
        <v>368988</v>
      </c>
      <c r="H11" s="201">
        <f t="shared" si="0"/>
        <v>385859</v>
      </c>
      <c r="I11" s="201">
        <f t="shared" si="0"/>
        <v>407809</v>
      </c>
      <c r="J11" s="201">
        <f t="shared" si="0"/>
        <v>425162</v>
      </c>
      <c r="K11" s="201">
        <f t="shared" si="0"/>
        <v>427650</v>
      </c>
      <c r="L11" s="201">
        <f t="shared" si="0"/>
        <v>424742</v>
      </c>
      <c r="M11" s="201">
        <f t="shared" si="0"/>
        <v>426280</v>
      </c>
      <c r="N11" s="201">
        <f t="shared" si="0"/>
        <v>436334</v>
      </c>
      <c r="O11" s="248">
        <f t="shared" si="0"/>
        <v>438143</v>
      </c>
      <c r="P11" s="248">
        <f t="shared" si="0"/>
        <v>424348</v>
      </c>
      <c r="Q11" s="248">
        <v>405882</v>
      </c>
      <c r="R11" s="248">
        <v>405205</v>
      </c>
      <c r="S11" s="248">
        <v>412266</v>
      </c>
    </row>
    <row r="12" ht="12.75"/>
    <row r="13" ht="12.75">
      <c r="L13" s="201"/>
    </row>
    <row r="14" ht="12.75">
      <c r="A14" s="211" t="s">
        <v>212</v>
      </c>
    </row>
    <row r="15" ht="12.75">
      <c r="A15" s="244"/>
    </row>
    <row r="16" ht="12.75">
      <c r="M16" s="201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>
      <c r="A41" s="33" t="s">
        <v>130</v>
      </c>
    </row>
    <row r="42" ht="12.75">
      <c r="A42" s="197" t="s">
        <v>208</v>
      </c>
    </row>
    <row r="43" ht="12.75">
      <c r="A43" s="1" t="s">
        <v>173</v>
      </c>
    </row>
    <row r="44" ht="12.75"/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PageLayoutView="0" workbookViewId="0" topLeftCell="A1">
      <selection activeCell="A33" sqref="A33:IV65536"/>
    </sheetView>
  </sheetViews>
  <sheetFormatPr defaultColWidth="0" defaultRowHeight="12.75" zeroHeight="1"/>
  <cols>
    <col min="1" max="1" width="21.140625" style="5" customWidth="1"/>
    <col min="2" max="4" width="11.421875" style="5" customWidth="1"/>
    <col min="5" max="5" width="7.7109375" style="5" customWidth="1"/>
    <col min="6" max="6" width="16.7109375" style="5" customWidth="1"/>
    <col min="7" max="9" width="11.421875" style="5" customWidth="1"/>
    <col min="10" max="10" width="37.7109375" style="5" customWidth="1"/>
    <col min="11" max="16384" width="0" style="5" hidden="1" customWidth="1"/>
  </cols>
  <sheetData>
    <row r="1" spans="1:10" ht="12.75" customHeight="1">
      <c r="A1" s="372" t="s">
        <v>174</v>
      </c>
      <c r="B1" s="372"/>
      <c r="C1" s="372"/>
      <c r="D1" s="372"/>
      <c r="E1" s="372"/>
      <c r="F1" s="372"/>
      <c r="G1" s="372"/>
      <c r="H1" s="372"/>
      <c r="I1" s="372"/>
      <c r="J1" s="372"/>
    </row>
    <row r="2" spans="1:11" ht="12.75">
      <c r="A2" s="371"/>
      <c r="B2" s="371"/>
      <c r="C2" s="371"/>
      <c r="D2" s="371"/>
      <c r="E2" s="6"/>
      <c r="F2" s="6"/>
      <c r="G2" s="7"/>
      <c r="H2" s="7"/>
      <c r="I2" s="7"/>
      <c r="J2" s="7"/>
      <c r="K2" s="7"/>
    </row>
    <row r="3" spans="7:11" ht="12.75">
      <c r="G3" s="7"/>
      <c r="H3" s="7"/>
      <c r="I3" s="7"/>
      <c r="J3" s="7"/>
      <c r="K3" s="7"/>
    </row>
    <row r="4" spans="1:11" ht="27" customHeight="1">
      <c r="A4" s="277"/>
      <c r="B4" s="302" t="s">
        <v>95</v>
      </c>
      <c r="C4" s="302" t="s">
        <v>96</v>
      </c>
      <c r="D4" s="302" t="s">
        <v>97</v>
      </c>
      <c r="G4" s="8"/>
      <c r="H4" s="8"/>
      <c r="I4" s="8"/>
      <c r="J4" s="8"/>
      <c r="K4" s="9"/>
    </row>
    <row r="5" spans="1:11" ht="12.75">
      <c r="A5" s="278" t="s">
        <v>91</v>
      </c>
      <c r="B5" s="279"/>
      <c r="C5" s="279"/>
      <c r="D5" s="280"/>
      <c r="E5" s="10"/>
      <c r="G5" s="11"/>
      <c r="H5" s="12"/>
      <c r="I5" s="12"/>
      <c r="J5" s="22"/>
      <c r="K5" s="9"/>
    </row>
    <row r="6" spans="1:11" ht="12.75">
      <c r="A6" s="290" t="s">
        <v>90</v>
      </c>
      <c r="B6" s="291">
        <v>83.2</v>
      </c>
      <c r="C6" s="291">
        <v>87.1</v>
      </c>
      <c r="D6" s="291">
        <v>84.1</v>
      </c>
      <c r="E6" s="10"/>
      <c r="F6" s="13"/>
      <c r="G6" s="23"/>
      <c r="H6" s="14"/>
      <c r="I6" s="14"/>
      <c r="J6" s="14"/>
      <c r="K6" s="15"/>
    </row>
    <row r="7" spans="1:11" ht="12.75">
      <c r="A7" s="292" t="s">
        <v>93</v>
      </c>
      <c r="B7" s="293">
        <v>83.5</v>
      </c>
      <c r="C7" s="293">
        <v>86.5</v>
      </c>
      <c r="D7" s="294">
        <v>83.8</v>
      </c>
      <c r="E7" s="10"/>
      <c r="F7" s="13"/>
      <c r="G7" s="16"/>
      <c r="H7" s="17"/>
      <c r="I7" s="17"/>
      <c r="J7" s="18"/>
      <c r="K7" s="15"/>
    </row>
    <row r="8" spans="1:11" ht="12.75">
      <c r="A8" s="292" t="s">
        <v>94</v>
      </c>
      <c r="B8" s="293">
        <v>81.4</v>
      </c>
      <c r="C8" s="293">
        <v>87.3</v>
      </c>
      <c r="D8" s="294">
        <v>84.8</v>
      </c>
      <c r="E8" s="10"/>
      <c r="F8" s="13"/>
      <c r="G8" s="16"/>
      <c r="H8" s="17"/>
      <c r="I8" s="17"/>
      <c r="J8" s="18"/>
      <c r="K8" s="15"/>
    </row>
    <row r="9" spans="1:11" ht="12.75">
      <c r="A9" s="281" t="s">
        <v>35</v>
      </c>
      <c r="B9" s="280">
        <v>76.7</v>
      </c>
      <c r="C9" s="280">
        <v>75.7</v>
      </c>
      <c r="D9" s="280">
        <v>76.2</v>
      </c>
      <c r="E9" s="10"/>
      <c r="F9" s="13"/>
      <c r="G9" s="23"/>
      <c r="H9" s="14"/>
      <c r="I9" s="14"/>
      <c r="J9" s="14"/>
      <c r="K9" s="15"/>
    </row>
    <row r="10" spans="1:11" ht="12.75">
      <c r="A10" s="282" t="s">
        <v>93</v>
      </c>
      <c r="B10" s="283">
        <v>77.4</v>
      </c>
      <c r="C10" s="283">
        <v>84.4</v>
      </c>
      <c r="D10" s="284">
        <v>77.9</v>
      </c>
      <c r="E10" s="10"/>
      <c r="F10" s="13"/>
      <c r="G10" s="16"/>
      <c r="H10" s="17"/>
      <c r="I10" s="17"/>
      <c r="J10" s="18"/>
      <c r="K10" s="15"/>
    </row>
    <row r="11" spans="1:11" ht="12.75">
      <c r="A11" s="282" t="s">
        <v>94</v>
      </c>
      <c r="B11" s="283">
        <v>71.2</v>
      </c>
      <c r="C11" s="283">
        <v>75</v>
      </c>
      <c r="D11" s="284">
        <v>74.5</v>
      </c>
      <c r="E11" s="10"/>
      <c r="F11" s="13"/>
      <c r="G11" s="16"/>
      <c r="H11" s="17"/>
      <c r="I11" s="17"/>
      <c r="J11" s="18"/>
      <c r="K11" s="15"/>
    </row>
    <row r="12" spans="1:11" ht="12.75">
      <c r="A12" s="290" t="s">
        <v>37</v>
      </c>
      <c r="B12" s="291">
        <v>73.1</v>
      </c>
      <c r="C12" s="291">
        <v>77.1</v>
      </c>
      <c r="D12" s="291">
        <v>74.5</v>
      </c>
      <c r="E12" s="10"/>
      <c r="F12" s="13"/>
      <c r="G12" s="23"/>
      <c r="H12" s="14"/>
      <c r="I12" s="14"/>
      <c r="J12" s="14"/>
      <c r="K12" s="15"/>
    </row>
    <row r="13" spans="1:11" ht="12.75">
      <c r="A13" s="292" t="s">
        <v>93</v>
      </c>
      <c r="B13" s="293">
        <v>74.4</v>
      </c>
      <c r="C13" s="293">
        <v>81.5</v>
      </c>
      <c r="D13" s="294">
        <v>75.2</v>
      </c>
      <c r="E13" s="10"/>
      <c r="F13" s="13"/>
      <c r="G13" s="16"/>
      <c r="H13" s="17"/>
      <c r="I13" s="17"/>
      <c r="J13" s="18"/>
      <c r="K13" s="15"/>
    </row>
    <row r="14" spans="1:11" ht="12.75">
      <c r="A14" s="292" t="s">
        <v>94</v>
      </c>
      <c r="B14" s="293">
        <v>70.6</v>
      </c>
      <c r="C14" s="293">
        <v>76.3</v>
      </c>
      <c r="D14" s="294">
        <v>73.9</v>
      </c>
      <c r="E14" s="10"/>
      <c r="F14" s="13"/>
      <c r="G14" s="16"/>
      <c r="H14" s="17"/>
      <c r="I14" s="17"/>
      <c r="J14" s="18"/>
      <c r="K14" s="15"/>
    </row>
    <row r="15" spans="1:11" ht="12.75">
      <c r="A15" s="281" t="s">
        <v>31</v>
      </c>
      <c r="B15" s="280">
        <v>83.3</v>
      </c>
      <c r="C15" s="280">
        <v>87.7</v>
      </c>
      <c r="D15" s="280">
        <v>84.4</v>
      </c>
      <c r="E15" s="10"/>
      <c r="F15" s="13"/>
      <c r="G15" s="23"/>
      <c r="H15" s="14"/>
      <c r="I15" s="14"/>
      <c r="J15" s="14"/>
      <c r="K15" s="15"/>
    </row>
    <row r="16" spans="1:11" ht="12.75">
      <c r="A16" s="282" t="s">
        <v>93</v>
      </c>
      <c r="B16" s="283">
        <v>83.1</v>
      </c>
      <c r="C16" s="283">
        <v>90.1</v>
      </c>
      <c r="D16" s="284">
        <v>83.8</v>
      </c>
      <c r="E16" s="10"/>
      <c r="F16" s="13"/>
      <c r="G16" s="16"/>
      <c r="H16" s="17"/>
      <c r="I16" s="17"/>
      <c r="J16" s="18"/>
      <c r="K16" s="15"/>
    </row>
    <row r="17" spans="1:11" ht="12.75">
      <c r="A17" s="282" t="s">
        <v>94</v>
      </c>
      <c r="B17" s="283">
        <v>85.2</v>
      </c>
      <c r="C17" s="283">
        <v>86.7</v>
      </c>
      <c r="D17" s="284">
        <v>86.3</v>
      </c>
      <c r="E17" s="10"/>
      <c r="F17" s="13"/>
      <c r="G17" s="16"/>
      <c r="H17" s="17"/>
      <c r="I17" s="17"/>
      <c r="J17" s="18"/>
      <c r="K17" s="15"/>
    </row>
    <row r="18" spans="1:11" ht="12.75">
      <c r="A18" s="295" t="s">
        <v>92</v>
      </c>
      <c r="B18" s="296"/>
      <c r="C18" s="296"/>
      <c r="D18" s="296"/>
      <c r="E18" s="10"/>
      <c r="F18" s="13"/>
      <c r="G18" s="19"/>
      <c r="H18" s="20"/>
      <c r="I18" s="20"/>
      <c r="J18" s="20"/>
      <c r="K18" s="15"/>
    </row>
    <row r="19" spans="1:11" ht="12.75">
      <c r="A19" s="297" t="s">
        <v>90</v>
      </c>
      <c r="B19" s="298">
        <v>79.8</v>
      </c>
      <c r="C19" s="298">
        <v>86</v>
      </c>
      <c r="D19" s="298">
        <v>82.6</v>
      </c>
      <c r="E19" s="10"/>
      <c r="F19" s="13"/>
      <c r="G19" s="23"/>
      <c r="H19" s="14"/>
      <c r="I19" s="14"/>
      <c r="J19" s="14"/>
      <c r="K19" s="15"/>
    </row>
    <row r="20" spans="1:11" ht="12.75">
      <c r="A20" s="299" t="s">
        <v>93</v>
      </c>
      <c r="B20" s="300">
        <v>78.9</v>
      </c>
      <c r="C20" s="300">
        <v>84.3</v>
      </c>
      <c r="D20" s="301">
        <v>79.7</v>
      </c>
      <c r="E20" s="10"/>
      <c r="F20" s="13"/>
      <c r="G20" s="16"/>
      <c r="H20" s="17"/>
      <c r="I20" s="17"/>
      <c r="J20" s="18"/>
      <c r="K20" s="15"/>
    </row>
    <row r="21" spans="1:11" ht="12.75">
      <c r="A21" s="299" t="s">
        <v>94</v>
      </c>
      <c r="B21" s="300">
        <v>81.8</v>
      </c>
      <c r="C21" s="300">
        <v>86.2</v>
      </c>
      <c r="D21" s="301">
        <v>84.9</v>
      </c>
      <c r="E21" s="10"/>
      <c r="F21" s="13"/>
      <c r="G21" s="16"/>
      <c r="H21" s="17"/>
      <c r="I21" s="17"/>
      <c r="J21" s="18"/>
      <c r="K21" s="15"/>
    </row>
    <row r="22" spans="1:11" ht="12.75">
      <c r="A22" s="285" t="s">
        <v>37</v>
      </c>
      <c r="B22" s="286">
        <v>76.9</v>
      </c>
      <c r="C22" s="286">
        <v>82.4</v>
      </c>
      <c r="D22" s="286">
        <v>79.7</v>
      </c>
      <c r="E22" s="10"/>
      <c r="F22" s="13"/>
      <c r="G22" s="23"/>
      <c r="H22" s="14"/>
      <c r="I22" s="14"/>
      <c r="J22" s="14"/>
      <c r="K22" s="15"/>
    </row>
    <row r="23" spans="1:11" ht="12.75">
      <c r="A23" s="287" t="s">
        <v>93</v>
      </c>
      <c r="B23" s="288">
        <v>77</v>
      </c>
      <c r="C23" s="288">
        <v>84.1</v>
      </c>
      <c r="D23" s="289">
        <v>78.7</v>
      </c>
      <c r="E23" s="10"/>
      <c r="F23" s="13"/>
      <c r="G23" s="16"/>
      <c r="H23" s="17"/>
      <c r="I23" s="17"/>
      <c r="J23" s="18"/>
      <c r="K23" s="15"/>
    </row>
    <row r="24" spans="1:11" ht="12.75">
      <c r="A24" s="287" t="s">
        <v>94</v>
      </c>
      <c r="B24" s="288">
        <v>76.8</v>
      </c>
      <c r="C24" s="288">
        <v>82.1</v>
      </c>
      <c r="D24" s="289">
        <v>80.1</v>
      </c>
      <c r="E24" s="10"/>
      <c r="F24" s="13"/>
      <c r="G24" s="16"/>
      <c r="H24" s="17"/>
      <c r="I24" s="17"/>
      <c r="J24" s="18"/>
      <c r="K24" s="15"/>
    </row>
    <row r="25" spans="1:11" ht="12.75">
      <c r="A25" s="297" t="s">
        <v>31</v>
      </c>
      <c r="B25" s="298">
        <v>84.2</v>
      </c>
      <c r="C25" s="298">
        <v>89.6</v>
      </c>
      <c r="D25" s="298">
        <v>86.4</v>
      </c>
      <c r="E25" s="10"/>
      <c r="F25" s="13"/>
      <c r="G25" s="23"/>
      <c r="H25" s="14"/>
      <c r="I25" s="14"/>
      <c r="J25" s="14"/>
      <c r="K25" s="15"/>
    </row>
    <row r="26" spans="1:11" ht="12.75">
      <c r="A26" s="299" t="s">
        <v>93</v>
      </c>
      <c r="B26" s="300">
        <v>83.8</v>
      </c>
      <c r="C26" s="300">
        <v>86.5</v>
      </c>
      <c r="D26" s="301">
        <v>84.2</v>
      </c>
      <c r="E26" s="10"/>
      <c r="F26" s="13"/>
      <c r="G26" s="16"/>
      <c r="H26" s="17"/>
      <c r="I26" s="17"/>
      <c r="J26" s="18"/>
      <c r="K26" s="15"/>
    </row>
    <row r="27" spans="1:11" ht="12.75">
      <c r="A27" s="299" t="s">
        <v>94</v>
      </c>
      <c r="B27" s="300">
        <v>85.8</v>
      </c>
      <c r="C27" s="300">
        <v>90.4</v>
      </c>
      <c r="D27" s="301">
        <v>89</v>
      </c>
      <c r="E27" s="10"/>
      <c r="F27" s="13"/>
      <c r="G27" s="16"/>
      <c r="H27" s="17"/>
      <c r="I27" s="17"/>
      <c r="J27" s="18"/>
      <c r="K27" s="15"/>
    </row>
    <row r="28" ht="12.75">
      <c r="A28" s="21"/>
    </row>
    <row r="29" spans="1:10" ht="12.75">
      <c r="A29" s="373" t="s">
        <v>217</v>
      </c>
      <c r="B29" s="373"/>
      <c r="C29" s="373"/>
      <c r="D29" s="373"/>
      <c r="E29" s="373"/>
      <c r="F29" s="373"/>
      <c r="G29" s="373"/>
      <c r="H29" s="373"/>
      <c r="I29" s="373"/>
      <c r="J29" s="373"/>
    </row>
    <row r="30" spans="1:10" ht="12.75">
      <c r="A30" s="374" t="s">
        <v>161</v>
      </c>
      <c r="B30" s="374"/>
      <c r="C30" s="374"/>
      <c r="D30" s="374"/>
      <c r="E30" s="374"/>
      <c r="F30" s="374"/>
      <c r="G30" s="374"/>
      <c r="H30" s="374"/>
      <c r="I30" s="374"/>
      <c r="J30" s="374"/>
    </row>
    <row r="31" spans="1:10" ht="12.75">
      <c r="A31" s="375" t="s">
        <v>170</v>
      </c>
      <c r="B31" s="375"/>
      <c r="C31" s="375"/>
      <c r="D31" s="375"/>
      <c r="E31" s="375"/>
      <c r="F31" s="375"/>
      <c r="G31" s="375"/>
      <c r="H31" s="375"/>
      <c r="I31" s="375"/>
      <c r="J31" s="375"/>
    </row>
    <row r="32" ht="12.75"/>
    <row r="33" ht="12.75" hidden="1"/>
    <row r="34" ht="12.75" hidden="1"/>
    <row r="35" ht="12.75" hidden="1">
      <c r="F35" s="13"/>
    </row>
  </sheetData>
  <sheetProtection/>
  <mergeCells count="5">
    <mergeCell ref="A2:D2"/>
    <mergeCell ref="A1:J1"/>
    <mergeCell ref="A29:J29"/>
    <mergeCell ref="A30:J30"/>
    <mergeCell ref="A31:J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5">
      <selection activeCell="A31" sqref="A31:IV65536"/>
    </sheetView>
  </sheetViews>
  <sheetFormatPr defaultColWidth="0" defaultRowHeight="12.75" zeroHeight="1"/>
  <cols>
    <col min="1" max="10" width="17.00390625" style="33" customWidth="1"/>
    <col min="11" max="11" width="9.8515625" style="33" customWidth="1"/>
    <col min="12" max="12" width="6.8515625" style="200" hidden="1" customWidth="1"/>
    <col min="13" max="15" width="11.421875" style="200" hidden="1" customWidth="1"/>
    <col min="16" max="16384" width="11.421875" style="33" hidden="1" customWidth="1"/>
  </cols>
  <sheetData>
    <row r="1" ht="12.75">
      <c r="A1" s="211" t="s">
        <v>89</v>
      </c>
    </row>
    <row r="2" spans="12:15" ht="12.75">
      <c r="L2" s="33"/>
      <c r="M2" s="33"/>
      <c r="N2" s="33"/>
      <c r="O2" s="33"/>
    </row>
    <row r="3" spans="1:15" ht="25.5" customHeight="1">
      <c r="A3" s="315"/>
      <c r="B3" s="317" t="s">
        <v>27</v>
      </c>
      <c r="C3" s="319" t="s">
        <v>28</v>
      </c>
      <c r="D3" s="320"/>
      <c r="E3" s="321"/>
      <c r="F3" s="313" t="s">
        <v>211</v>
      </c>
      <c r="G3" s="313" t="s">
        <v>148</v>
      </c>
      <c r="H3" s="319" t="s">
        <v>135</v>
      </c>
      <c r="I3" s="320"/>
      <c r="J3" s="321"/>
      <c r="L3" s="33"/>
      <c r="M3" s="33"/>
      <c r="N3" s="33"/>
      <c r="O3" s="33"/>
    </row>
    <row r="4" spans="1:15" ht="24.75" customHeight="1">
      <c r="A4" s="316"/>
      <c r="B4" s="318"/>
      <c r="C4" s="230" t="s">
        <v>98</v>
      </c>
      <c r="D4" s="230" t="s">
        <v>147</v>
      </c>
      <c r="E4" s="231" t="s">
        <v>29</v>
      </c>
      <c r="F4" s="314"/>
      <c r="G4" s="314"/>
      <c r="H4" s="230" t="s">
        <v>98</v>
      </c>
      <c r="I4" s="230" t="s">
        <v>147</v>
      </c>
      <c r="J4" s="231" t="s">
        <v>29</v>
      </c>
      <c r="L4" s="33"/>
      <c r="M4" s="33"/>
      <c r="N4" s="33"/>
      <c r="O4" s="33"/>
    </row>
    <row r="5" spans="1:15" ht="12.75">
      <c r="A5" s="307" t="s">
        <v>30</v>
      </c>
      <c r="B5" s="232" t="s">
        <v>31</v>
      </c>
      <c r="C5" s="233">
        <v>148184</v>
      </c>
      <c r="D5" s="233">
        <v>148436</v>
      </c>
      <c r="E5" s="234">
        <v>0.17005884575932623</v>
      </c>
      <c r="F5" s="235">
        <v>36.0049094516647</v>
      </c>
      <c r="G5" s="235">
        <v>26.48</v>
      </c>
      <c r="H5" s="233">
        <v>86945</v>
      </c>
      <c r="I5" s="233">
        <v>86099</v>
      </c>
      <c r="J5" s="234">
        <v>-0.9730289263327391</v>
      </c>
      <c r="K5" s="201"/>
      <c r="L5" s="202"/>
      <c r="M5" s="203"/>
      <c r="N5" s="33"/>
      <c r="O5" s="33"/>
    </row>
    <row r="6" spans="1:15" ht="12.75">
      <c r="A6" s="308"/>
      <c r="B6" s="236" t="s">
        <v>164</v>
      </c>
      <c r="C6" s="233">
        <v>5919</v>
      </c>
      <c r="D6" s="233">
        <v>6030</v>
      </c>
      <c r="E6" s="234">
        <v>1.8753167764825138</v>
      </c>
      <c r="F6" s="235">
        <v>1.462647902082636</v>
      </c>
      <c r="G6" s="237">
        <v>31.4</v>
      </c>
      <c r="H6" s="233">
        <v>5775</v>
      </c>
      <c r="I6" s="233">
        <v>5922</v>
      </c>
      <c r="J6" s="234">
        <v>2.5454545454545454</v>
      </c>
      <c r="K6" s="201"/>
      <c r="L6" s="204"/>
      <c r="M6" s="203"/>
      <c r="N6" s="33"/>
      <c r="O6" s="33"/>
    </row>
    <row r="7" spans="1:15" ht="12.75">
      <c r="A7" s="308"/>
      <c r="B7" s="232" t="s">
        <v>32</v>
      </c>
      <c r="C7" s="233">
        <v>5507</v>
      </c>
      <c r="D7" s="233">
        <v>5532</v>
      </c>
      <c r="E7" s="234">
        <v>0.45396767750136185</v>
      </c>
      <c r="F7" s="235">
        <v>1.3418521051942194</v>
      </c>
      <c r="G7" s="237">
        <v>36.2</v>
      </c>
      <c r="H7" s="233">
        <v>3796</v>
      </c>
      <c r="I7" s="233">
        <v>3899</v>
      </c>
      <c r="J7" s="234">
        <v>2.713382507903056</v>
      </c>
      <c r="K7" s="201"/>
      <c r="L7" s="204"/>
      <c r="M7" s="203"/>
      <c r="N7" s="33"/>
      <c r="O7" s="33"/>
    </row>
    <row r="8" spans="1:13" s="32" customFormat="1" ht="12.75">
      <c r="A8" s="309"/>
      <c r="B8" s="238" t="s">
        <v>26</v>
      </c>
      <c r="C8" s="239">
        <v>159610</v>
      </c>
      <c r="D8" s="239">
        <v>159998</v>
      </c>
      <c r="E8" s="240">
        <v>0.24309253806152498</v>
      </c>
      <c r="F8" s="241">
        <v>38.80940945894156</v>
      </c>
      <c r="G8" s="242">
        <v>27</v>
      </c>
      <c r="H8" s="239">
        <v>96516</v>
      </c>
      <c r="I8" s="239">
        <v>95920</v>
      </c>
      <c r="J8" s="240">
        <v>-0.6175141945376933</v>
      </c>
      <c r="K8" s="201"/>
      <c r="L8" s="204"/>
      <c r="M8" s="203"/>
    </row>
    <row r="9" spans="1:15" ht="12.75">
      <c r="A9" s="310" t="s">
        <v>33</v>
      </c>
      <c r="B9" s="212" t="s">
        <v>34</v>
      </c>
      <c r="C9" s="213">
        <v>51112</v>
      </c>
      <c r="D9" s="213">
        <v>50073</v>
      </c>
      <c r="E9" s="214">
        <v>-2.0327907340741898</v>
      </c>
      <c r="F9" s="215">
        <v>12.145799071473272</v>
      </c>
      <c r="G9" s="216">
        <v>23.05</v>
      </c>
      <c r="H9" s="213">
        <v>19360</v>
      </c>
      <c r="I9" s="213">
        <v>19287</v>
      </c>
      <c r="J9" s="214">
        <v>-0.37706611570247933</v>
      </c>
      <c r="K9" s="201"/>
      <c r="L9" s="202"/>
      <c r="M9" s="203"/>
      <c r="N9" s="33"/>
      <c r="O9" s="33"/>
    </row>
    <row r="10" spans="1:15" ht="12.75">
      <c r="A10" s="311"/>
      <c r="B10" s="212" t="s">
        <v>35</v>
      </c>
      <c r="C10" s="213">
        <v>41148</v>
      </c>
      <c r="D10" s="213">
        <v>39429</v>
      </c>
      <c r="E10" s="214">
        <v>-4.177602799650044</v>
      </c>
      <c r="F10" s="215">
        <v>9.563970834364222</v>
      </c>
      <c r="G10" s="216">
        <v>45.28</v>
      </c>
      <c r="H10" s="213">
        <v>21073</v>
      </c>
      <c r="I10" s="213">
        <v>19970</v>
      </c>
      <c r="J10" s="214">
        <v>-5.2341859251174485</v>
      </c>
      <c r="K10" s="201"/>
      <c r="L10" s="204"/>
      <c r="M10" s="203"/>
      <c r="N10" s="33"/>
      <c r="O10" s="33"/>
    </row>
    <row r="11" spans="1:15" ht="12.75">
      <c r="A11" s="311"/>
      <c r="B11" s="212" t="s">
        <v>32</v>
      </c>
      <c r="C11" s="213">
        <v>9322</v>
      </c>
      <c r="D11" s="213">
        <v>10312</v>
      </c>
      <c r="E11" s="214">
        <v>10.62003861832225</v>
      </c>
      <c r="F11" s="215">
        <v>2.5012977058501065</v>
      </c>
      <c r="G11" s="216">
        <v>39.63</v>
      </c>
      <c r="H11" s="213">
        <v>6379</v>
      </c>
      <c r="I11" s="213">
        <v>7053</v>
      </c>
      <c r="J11" s="214">
        <v>10.56591942310707</v>
      </c>
      <c r="K11" s="201"/>
      <c r="L11" s="204"/>
      <c r="M11" s="203"/>
      <c r="N11" s="33"/>
      <c r="O11" s="33"/>
    </row>
    <row r="12" spans="1:13" s="32" customFormat="1" ht="12.75">
      <c r="A12" s="312"/>
      <c r="B12" s="217" t="s">
        <v>26</v>
      </c>
      <c r="C12" s="218">
        <v>101582</v>
      </c>
      <c r="D12" s="218">
        <v>99814</v>
      </c>
      <c r="E12" s="219">
        <v>-1.7404658305605323</v>
      </c>
      <c r="F12" s="220">
        <v>24.2110676116876</v>
      </c>
      <c r="G12" s="221">
        <v>33.54</v>
      </c>
      <c r="H12" s="218">
        <v>46812</v>
      </c>
      <c r="I12" s="218">
        <v>46310</v>
      </c>
      <c r="J12" s="219">
        <v>-1.0723746048021874</v>
      </c>
      <c r="K12" s="201"/>
      <c r="L12" s="204"/>
      <c r="M12" s="203"/>
    </row>
    <row r="13" spans="1:13" s="32" customFormat="1" ht="12.75">
      <c r="A13" s="305" t="s">
        <v>36</v>
      </c>
      <c r="B13" s="306"/>
      <c r="C13" s="222">
        <v>261192</v>
      </c>
      <c r="D13" s="222">
        <v>259812</v>
      </c>
      <c r="E13" s="223">
        <v>-0.5283469631535422</v>
      </c>
      <c r="F13" s="224">
        <v>63.020477070629155</v>
      </c>
      <c r="G13" s="225">
        <v>29.52</v>
      </c>
      <c r="H13" s="222">
        <v>143328</v>
      </c>
      <c r="I13" s="222">
        <v>142230</v>
      </c>
      <c r="J13" s="223">
        <v>-0.7660750167448092</v>
      </c>
      <c r="K13" s="201"/>
      <c r="L13" s="204"/>
      <c r="M13" s="203"/>
    </row>
    <row r="14" spans="1:14" ht="12.75">
      <c r="A14" s="310" t="s">
        <v>21</v>
      </c>
      <c r="B14" s="212" t="s">
        <v>37</v>
      </c>
      <c r="C14" s="213">
        <v>60095</v>
      </c>
      <c r="D14" s="213">
        <v>62830</v>
      </c>
      <c r="E14" s="214">
        <v>4.551127381645728</v>
      </c>
      <c r="F14" s="215">
        <v>15.240160478914099</v>
      </c>
      <c r="G14" s="216">
        <v>36.24</v>
      </c>
      <c r="H14" s="213">
        <v>32417</v>
      </c>
      <c r="I14" s="213">
        <v>34438</v>
      </c>
      <c r="J14" s="214">
        <v>6.234383194003146</v>
      </c>
      <c r="K14" s="201"/>
      <c r="L14" s="202"/>
      <c r="M14" s="205"/>
      <c r="N14" s="205"/>
    </row>
    <row r="15" spans="1:14" ht="12.75">
      <c r="A15" s="311"/>
      <c r="B15" s="212" t="s">
        <v>38</v>
      </c>
      <c r="C15" s="213">
        <v>5918</v>
      </c>
      <c r="D15" s="213">
        <v>6378</v>
      </c>
      <c r="E15" s="214">
        <v>7.77289624873268</v>
      </c>
      <c r="F15" s="215">
        <v>1.5470594227998429</v>
      </c>
      <c r="G15" s="216">
        <v>38.12</v>
      </c>
      <c r="H15" s="213">
        <v>3758</v>
      </c>
      <c r="I15" s="213">
        <v>4097</v>
      </c>
      <c r="J15" s="214">
        <v>9.02075572112826</v>
      </c>
      <c r="K15" s="201"/>
      <c r="L15" s="204"/>
      <c r="M15" s="206"/>
      <c r="N15" s="206"/>
    </row>
    <row r="16" spans="1:14" ht="12.75">
      <c r="A16" s="311"/>
      <c r="B16" s="212" t="s">
        <v>32</v>
      </c>
      <c r="C16" s="213">
        <v>7304</v>
      </c>
      <c r="D16" s="213">
        <v>7118</v>
      </c>
      <c r="E16" s="214">
        <v>-2.546549835706462</v>
      </c>
      <c r="F16" s="215">
        <v>1.7265551852444783</v>
      </c>
      <c r="G16" s="216">
        <v>52.33</v>
      </c>
      <c r="H16" s="213">
        <v>4144</v>
      </c>
      <c r="I16" s="213">
        <v>3937</v>
      </c>
      <c r="J16" s="214">
        <v>-4.995173745173745</v>
      </c>
      <c r="K16" s="201"/>
      <c r="L16" s="204"/>
      <c r="M16" s="206"/>
      <c r="N16" s="206"/>
    </row>
    <row r="17" spans="1:15" s="32" customFormat="1" ht="12.75">
      <c r="A17" s="312"/>
      <c r="B17" s="217" t="s">
        <v>26</v>
      </c>
      <c r="C17" s="218">
        <v>73317</v>
      </c>
      <c r="D17" s="218">
        <v>76326</v>
      </c>
      <c r="E17" s="219">
        <v>4.10409591227137</v>
      </c>
      <c r="F17" s="220">
        <v>18.51377508695842</v>
      </c>
      <c r="G17" s="221">
        <v>37.9</v>
      </c>
      <c r="H17" s="218">
        <v>40319</v>
      </c>
      <c r="I17" s="218">
        <v>42472</v>
      </c>
      <c r="J17" s="219">
        <v>5.339914184379573</v>
      </c>
      <c r="K17" s="201"/>
      <c r="L17" s="204"/>
      <c r="M17" s="206"/>
      <c r="N17" s="206"/>
      <c r="O17" s="207"/>
    </row>
    <row r="18" spans="1:14" ht="12.75">
      <c r="A18" s="307" t="s">
        <v>23</v>
      </c>
      <c r="B18" s="232" t="s">
        <v>39</v>
      </c>
      <c r="C18" s="233">
        <v>16612</v>
      </c>
      <c r="D18" s="233">
        <v>18122</v>
      </c>
      <c r="E18" s="234">
        <v>9.089814591861305</v>
      </c>
      <c r="F18" s="235">
        <v>4.395705685164432</v>
      </c>
      <c r="G18" s="237">
        <v>45.77</v>
      </c>
      <c r="H18" s="233">
        <v>16521</v>
      </c>
      <c r="I18" s="233">
        <v>17829</v>
      </c>
      <c r="J18" s="234">
        <v>7.917196295623752</v>
      </c>
      <c r="K18" s="201"/>
      <c r="L18" s="204"/>
      <c r="M18" s="205"/>
      <c r="N18" s="205"/>
    </row>
    <row r="19" spans="1:14" ht="12.75">
      <c r="A19" s="308"/>
      <c r="B19" s="232" t="s">
        <v>32</v>
      </c>
      <c r="C19" s="233">
        <v>8043</v>
      </c>
      <c r="D19" s="233">
        <v>8483</v>
      </c>
      <c r="E19" s="234">
        <v>5.47059554892453</v>
      </c>
      <c r="F19" s="235">
        <v>2.0576520984024875</v>
      </c>
      <c r="G19" s="237">
        <v>50.52</v>
      </c>
      <c r="H19" s="233">
        <v>5208</v>
      </c>
      <c r="I19" s="233">
        <v>5630</v>
      </c>
      <c r="J19" s="234">
        <v>8.102918586789555</v>
      </c>
      <c r="K19" s="201"/>
      <c r="L19" s="204"/>
      <c r="M19" s="206"/>
      <c r="N19" s="206"/>
    </row>
    <row r="20" spans="1:15" s="32" customFormat="1" ht="12.75">
      <c r="A20" s="309"/>
      <c r="B20" s="238" t="s">
        <v>26</v>
      </c>
      <c r="C20" s="239">
        <v>24655</v>
      </c>
      <c r="D20" s="239">
        <v>26605</v>
      </c>
      <c r="E20" s="240">
        <v>7.90914621780572</v>
      </c>
      <c r="F20" s="241">
        <v>6.453357783566921</v>
      </c>
      <c r="G20" s="242">
        <v>47.28</v>
      </c>
      <c r="H20" s="239">
        <v>21729</v>
      </c>
      <c r="I20" s="239">
        <v>23459</v>
      </c>
      <c r="J20" s="240">
        <v>7.961710156933131</v>
      </c>
      <c r="K20" s="201"/>
      <c r="L20" s="204"/>
      <c r="M20" s="206"/>
      <c r="N20" s="206"/>
      <c r="O20" s="207"/>
    </row>
    <row r="21" spans="1:14" ht="12.75">
      <c r="A21" s="310" t="s">
        <v>25</v>
      </c>
      <c r="B21" s="212" t="s">
        <v>40</v>
      </c>
      <c r="C21" s="213">
        <v>19620</v>
      </c>
      <c r="D21" s="213">
        <v>20901</v>
      </c>
      <c r="E21" s="214">
        <v>6.529051987767584</v>
      </c>
      <c r="F21" s="215">
        <v>5.069785041696381</v>
      </c>
      <c r="G21" s="216">
        <v>17.93</v>
      </c>
      <c r="H21" s="213">
        <v>7335</v>
      </c>
      <c r="I21" s="213">
        <v>8104</v>
      </c>
      <c r="J21" s="214">
        <v>10.483980913428766</v>
      </c>
      <c r="K21" s="201"/>
      <c r="L21" s="204"/>
      <c r="M21" s="206"/>
      <c r="N21" s="206"/>
    </row>
    <row r="22" spans="1:14" ht="12.75">
      <c r="A22" s="311"/>
      <c r="B22" s="212" t="s">
        <v>41</v>
      </c>
      <c r="C22" s="213">
        <v>14907</v>
      </c>
      <c r="D22" s="213">
        <v>16165</v>
      </c>
      <c r="E22" s="214">
        <v>8.438988394713892</v>
      </c>
      <c r="F22" s="215">
        <v>3.921012162050715</v>
      </c>
      <c r="G22" s="216">
        <v>54.63</v>
      </c>
      <c r="H22" s="213">
        <v>11172</v>
      </c>
      <c r="I22" s="213">
        <v>12162</v>
      </c>
      <c r="J22" s="214">
        <v>8.861439312567132</v>
      </c>
      <c r="K22" s="201"/>
      <c r="L22" s="204"/>
      <c r="M22" s="205"/>
      <c r="N22" s="205"/>
    </row>
    <row r="23" spans="1:14" ht="12.75">
      <c r="A23" s="311"/>
      <c r="B23" s="212" t="s">
        <v>32</v>
      </c>
      <c r="C23" s="213">
        <v>11514</v>
      </c>
      <c r="D23" s="213">
        <v>12457</v>
      </c>
      <c r="E23" s="214">
        <v>8.190029529268717</v>
      </c>
      <c r="F23" s="215">
        <v>3.0215928550984072</v>
      </c>
      <c r="G23" s="216">
        <v>48.9</v>
      </c>
      <c r="H23" s="213">
        <v>6995</v>
      </c>
      <c r="I23" s="213">
        <v>7833</v>
      </c>
      <c r="J23" s="214">
        <v>11.97998570407434</v>
      </c>
      <c r="K23" s="201"/>
      <c r="L23" s="204"/>
      <c r="M23" s="206"/>
      <c r="N23" s="206"/>
    </row>
    <row r="24" spans="1:15" s="32" customFormat="1" ht="12.75">
      <c r="A24" s="312"/>
      <c r="B24" s="217" t="s">
        <v>26</v>
      </c>
      <c r="C24" s="218">
        <v>46041</v>
      </c>
      <c r="D24" s="218">
        <v>49523</v>
      </c>
      <c r="E24" s="219">
        <v>7.562824439086901</v>
      </c>
      <c r="F24" s="220">
        <v>12.012390058845503</v>
      </c>
      <c r="G24" s="221">
        <v>37.7</v>
      </c>
      <c r="H24" s="218">
        <v>25502</v>
      </c>
      <c r="I24" s="218">
        <v>28099</v>
      </c>
      <c r="J24" s="219">
        <v>10.183515018429928</v>
      </c>
      <c r="K24" s="201"/>
      <c r="L24" s="204"/>
      <c r="M24" s="206"/>
      <c r="N24" s="206"/>
      <c r="O24" s="207"/>
    </row>
    <row r="25" spans="1:15" s="32" customFormat="1" ht="12.75">
      <c r="A25" s="305" t="s">
        <v>42</v>
      </c>
      <c r="B25" s="306"/>
      <c r="C25" s="222">
        <v>144013</v>
      </c>
      <c r="D25" s="222">
        <v>152454</v>
      </c>
      <c r="E25" s="223">
        <v>5.86127641254609</v>
      </c>
      <c r="F25" s="224">
        <v>36.979522929370845</v>
      </c>
      <c r="G25" s="225">
        <v>39.47</v>
      </c>
      <c r="H25" s="222">
        <v>87550</v>
      </c>
      <c r="I25" s="222">
        <v>94030</v>
      </c>
      <c r="J25" s="223">
        <v>7.401484865790977</v>
      </c>
      <c r="K25" s="201"/>
      <c r="L25" s="204"/>
      <c r="M25" s="206"/>
      <c r="N25" s="206"/>
      <c r="O25" s="207"/>
    </row>
    <row r="26" spans="1:15" s="32" customFormat="1" ht="12.75">
      <c r="A26" s="303" t="s">
        <v>26</v>
      </c>
      <c r="B26" s="304"/>
      <c r="C26" s="226">
        <v>405205</v>
      </c>
      <c r="D26" s="226">
        <v>412266</v>
      </c>
      <c r="E26" s="227">
        <v>1.7425747461161636</v>
      </c>
      <c r="F26" s="228">
        <v>100</v>
      </c>
      <c r="G26" s="229">
        <v>33.2</v>
      </c>
      <c r="H26" s="226">
        <v>230878</v>
      </c>
      <c r="I26" s="226">
        <v>236260</v>
      </c>
      <c r="J26" s="227">
        <v>2.3311012742660626</v>
      </c>
      <c r="K26" s="201"/>
      <c r="L26" s="204"/>
      <c r="M26" s="205"/>
      <c r="N26" s="205"/>
      <c r="O26" s="207"/>
    </row>
    <row r="27" spans="1:14" ht="12.75">
      <c r="A27" s="33" t="s">
        <v>210</v>
      </c>
      <c r="L27" s="208"/>
      <c r="M27" s="205"/>
      <c r="N27" s="205"/>
    </row>
    <row r="28" ht="12.75">
      <c r="A28" s="197" t="s">
        <v>208</v>
      </c>
    </row>
    <row r="29" ht="12.75">
      <c r="A29" s="1" t="s">
        <v>173</v>
      </c>
    </row>
    <row r="30" ht="12.75"/>
    <row r="31" ht="12.75" hidden="1"/>
    <row r="32" spans="3:6" ht="12.75" hidden="1">
      <c r="C32" s="209"/>
      <c r="D32" s="209"/>
      <c r="E32" s="210"/>
      <c r="F32" s="209"/>
    </row>
    <row r="33" ht="12.75" hidden="1">
      <c r="C33" s="201"/>
    </row>
  </sheetData>
  <sheetProtection/>
  <mergeCells count="14">
    <mergeCell ref="F3:F4"/>
    <mergeCell ref="G3:G4"/>
    <mergeCell ref="A3:A4"/>
    <mergeCell ref="B3:B4"/>
    <mergeCell ref="C3:E3"/>
    <mergeCell ref="H3:J3"/>
    <mergeCell ref="A26:B26"/>
    <mergeCell ref="A25:B25"/>
    <mergeCell ref="A5:A8"/>
    <mergeCell ref="A9:A12"/>
    <mergeCell ref="A13:B13"/>
    <mergeCell ref="A14:A17"/>
    <mergeCell ref="A18:A20"/>
    <mergeCell ref="A21:A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3">
      <selection activeCell="A18" sqref="A18:IV65536"/>
    </sheetView>
  </sheetViews>
  <sheetFormatPr defaultColWidth="0" defaultRowHeight="12.75" zeroHeight="1"/>
  <cols>
    <col min="1" max="5" width="16.57421875" style="5" customWidth="1"/>
    <col min="6" max="6" width="11.421875" style="5" customWidth="1"/>
    <col min="7" max="16384" width="11.421875" style="5" hidden="1" customWidth="1"/>
  </cols>
  <sheetData>
    <row r="1" ht="12.75">
      <c r="A1" s="24" t="s">
        <v>149</v>
      </c>
    </row>
    <row r="2" ht="12.75"/>
    <row r="3" spans="1:5" ht="25.5">
      <c r="A3" s="198"/>
      <c r="B3" s="199" t="s">
        <v>136</v>
      </c>
      <c r="C3" s="199" t="s">
        <v>137</v>
      </c>
      <c r="D3" s="199" t="s">
        <v>138</v>
      </c>
      <c r="E3" s="199" t="s">
        <v>209</v>
      </c>
    </row>
    <row r="4" spans="1:5" ht="12.75">
      <c r="A4" s="183" t="s">
        <v>30</v>
      </c>
      <c r="B4" s="184">
        <v>11663</v>
      </c>
      <c r="C4" s="184">
        <v>159998</v>
      </c>
      <c r="D4" s="185">
        <f>B4/C4*100</f>
        <v>7.289466118326479</v>
      </c>
      <c r="E4" s="185">
        <v>0.43055196762249204</v>
      </c>
    </row>
    <row r="5" spans="1:5" ht="12.75">
      <c r="A5" s="186" t="s">
        <v>79</v>
      </c>
      <c r="B5" s="187">
        <v>10887</v>
      </c>
      <c r="C5" s="187">
        <v>148436</v>
      </c>
      <c r="D5" s="188">
        <f>B5/C5*100</f>
        <v>7.334474116791075</v>
      </c>
      <c r="E5" s="188">
        <v>0.7495835646862854</v>
      </c>
    </row>
    <row r="6" spans="1:5" ht="12.75">
      <c r="A6" s="189" t="s">
        <v>33</v>
      </c>
      <c r="B6" s="190">
        <v>11443</v>
      </c>
      <c r="C6" s="190">
        <v>99814</v>
      </c>
      <c r="D6" s="191">
        <f aca="true" t="shared" si="0" ref="D6:D12">B6/C6*100</f>
        <v>11.464323641974072</v>
      </c>
      <c r="E6" s="191">
        <v>-0.969277369104284</v>
      </c>
    </row>
    <row r="7" spans="1:5" ht="12.75">
      <c r="A7" s="186" t="s">
        <v>139</v>
      </c>
      <c r="B7" s="187">
        <v>3406</v>
      </c>
      <c r="C7" s="187">
        <v>39429</v>
      </c>
      <c r="D7" s="188">
        <f t="shared" si="0"/>
        <v>8.638311902406857</v>
      </c>
      <c r="E7" s="188">
        <v>-2.070155261644623</v>
      </c>
    </row>
    <row r="8" spans="1:5" ht="12.75">
      <c r="A8" s="186" t="s">
        <v>140</v>
      </c>
      <c r="B8" s="187">
        <v>7503</v>
      </c>
      <c r="C8" s="187">
        <v>50073</v>
      </c>
      <c r="D8" s="188">
        <f t="shared" si="0"/>
        <v>14.984123180156972</v>
      </c>
      <c r="E8" s="188">
        <v>-1.9215686274509802</v>
      </c>
    </row>
    <row r="9" spans="1:5" ht="12.75">
      <c r="A9" s="189" t="s">
        <v>21</v>
      </c>
      <c r="B9" s="190">
        <v>12620</v>
      </c>
      <c r="C9" s="190">
        <v>76326</v>
      </c>
      <c r="D9" s="191">
        <f t="shared" si="0"/>
        <v>16.534339543536934</v>
      </c>
      <c r="E9" s="191">
        <v>6.9491525423728815</v>
      </c>
    </row>
    <row r="10" spans="1:5" ht="12.75">
      <c r="A10" s="186" t="s">
        <v>80</v>
      </c>
      <c r="B10" s="187">
        <v>12300</v>
      </c>
      <c r="C10" s="187">
        <v>62830</v>
      </c>
      <c r="D10" s="188">
        <f t="shared" si="0"/>
        <v>19.576635365271365</v>
      </c>
      <c r="E10" s="188">
        <v>6.900747436120285</v>
      </c>
    </row>
    <row r="11" spans="1:5" ht="12.75">
      <c r="A11" s="192" t="s">
        <v>141</v>
      </c>
      <c r="B11" s="193">
        <v>1387</v>
      </c>
      <c r="C11" s="193">
        <v>76128</v>
      </c>
      <c r="D11" s="194">
        <f t="shared" si="0"/>
        <v>1.8219314838167295</v>
      </c>
      <c r="E11" s="194">
        <v>5.797101449275362</v>
      </c>
    </row>
    <row r="12" spans="1:5" ht="12.75">
      <c r="A12" s="44" t="s">
        <v>26</v>
      </c>
      <c r="B12" s="195">
        <f>B4+B6+B9+B11</f>
        <v>37113</v>
      </c>
      <c r="C12" s="195">
        <v>412266</v>
      </c>
      <c r="D12" s="196">
        <f t="shared" si="0"/>
        <v>9.00219761028074</v>
      </c>
      <c r="E12" s="196">
        <v>2.2988505747126435</v>
      </c>
    </row>
    <row r="13" ht="12.75"/>
    <row r="14" ht="12.75">
      <c r="A14" s="5" t="s">
        <v>207</v>
      </c>
    </row>
    <row r="15" ht="12.75">
      <c r="A15" s="197" t="s">
        <v>208</v>
      </c>
    </row>
    <row r="16" ht="12.75">
      <c r="A16" s="1" t="s">
        <v>173</v>
      </c>
    </row>
    <row r="17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zoomScale="85" zoomScaleNormal="85" zoomScalePageLayoutView="0" workbookViewId="0" topLeftCell="H19">
      <selection activeCell="O19" sqref="O1:IV16384"/>
    </sheetView>
  </sheetViews>
  <sheetFormatPr defaultColWidth="0" defaultRowHeight="12.75" zeroHeight="1"/>
  <cols>
    <col min="1" max="1" width="32.00390625" style="48" customWidth="1"/>
    <col min="2" max="2" width="18.421875" style="33" bestFit="1" customWidth="1"/>
    <col min="3" max="13" width="21.57421875" style="33" customWidth="1"/>
    <col min="14" max="14" width="11.421875" style="33" customWidth="1"/>
    <col min="15" max="16384" width="11.421875" style="33" hidden="1" customWidth="1"/>
  </cols>
  <sheetData>
    <row r="1" ht="12.75">
      <c r="A1" s="47" t="s">
        <v>166</v>
      </c>
    </row>
    <row r="2" ht="12.75">
      <c r="A2" s="33"/>
    </row>
    <row r="3" ht="12.75">
      <c r="A3" s="33"/>
    </row>
    <row r="4" spans="1:13" ht="28.5" customHeight="1">
      <c r="A4" s="329" t="s">
        <v>198</v>
      </c>
      <c r="B4" s="331" t="s">
        <v>199</v>
      </c>
      <c r="C4" s="333" t="s">
        <v>99</v>
      </c>
      <c r="D4" s="333"/>
      <c r="E4" s="333"/>
      <c r="F4" s="333" t="s">
        <v>152</v>
      </c>
      <c r="G4" s="333"/>
      <c r="H4" s="333"/>
      <c r="I4" s="333"/>
      <c r="J4" s="332"/>
      <c r="K4" s="326" t="s">
        <v>203</v>
      </c>
      <c r="L4" s="327"/>
      <c r="M4" s="328"/>
    </row>
    <row r="5" spans="1:13" ht="54.75" customHeight="1">
      <c r="A5" s="330"/>
      <c r="B5" s="332"/>
      <c r="C5" s="171" t="s">
        <v>26</v>
      </c>
      <c r="D5" s="158" t="s">
        <v>200</v>
      </c>
      <c r="E5" s="158" t="s">
        <v>201</v>
      </c>
      <c r="F5" s="177" t="s">
        <v>26</v>
      </c>
      <c r="G5" s="159" t="s">
        <v>200</v>
      </c>
      <c r="H5" s="159" t="s">
        <v>201</v>
      </c>
      <c r="I5" s="157" t="s">
        <v>77</v>
      </c>
      <c r="J5" s="143" t="s">
        <v>202</v>
      </c>
      <c r="K5" s="177" t="s">
        <v>26</v>
      </c>
      <c r="L5" s="49" t="s">
        <v>200</v>
      </c>
      <c r="M5" s="49" t="s">
        <v>201</v>
      </c>
    </row>
    <row r="6" spans="1:13" ht="15">
      <c r="A6" s="148" t="s">
        <v>204</v>
      </c>
      <c r="B6" s="149" t="s">
        <v>45</v>
      </c>
      <c r="C6" s="172">
        <v>7920</v>
      </c>
      <c r="D6" s="160">
        <v>6347</v>
      </c>
      <c r="E6" s="160">
        <v>1573</v>
      </c>
      <c r="F6" s="172">
        <v>8056</v>
      </c>
      <c r="G6" s="161">
        <v>6410</v>
      </c>
      <c r="H6" s="161">
        <v>1646</v>
      </c>
      <c r="I6" s="150">
        <v>20.431976166832175</v>
      </c>
      <c r="J6" s="151">
        <v>5.151256778418198</v>
      </c>
      <c r="K6" s="178">
        <v>1.7171717171717171</v>
      </c>
      <c r="L6" s="150">
        <v>0.9925949267370411</v>
      </c>
      <c r="M6" s="150">
        <v>4.640813731722822</v>
      </c>
    </row>
    <row r="7" spans="1:13" ht="15">
      <c r="A7" s="148"/>
      <c r="B7" s="149" t="s">
        <v>67</v>
      </c>
      <c r="C7" s="172">
        <v>18571</v>
      </c>
      <c r="D7" s="160">
        <v>13494</v>
      </c>
      <c r="E7" s="160">
        <v>5077</v>
      </c>
      <c r="F7" s="172">
        <v>18868</v>
      </c>
      <c r="G7" s="161">
        <v>13556</v>
      </c>
      <c r="H7" s="161">
        <v>5312</v>
      </c>
      <c r="I7" s="150">
        <v>28.153487386050458</v>
      </c>
      <c r="J7" s="151">
        <v>4.77591104882646</v>
      </c>
      <c r="K7" s="178">
        <v>1.5992676754078938</v>
      </c>
      <c r="L7" s="150">
        <v>0.45946346524381204</v>
      </c>
      <c r="M7" s="150">
        <v>4.628717746700808</v>
      </c>
    </row>
    <row r="8" spans="1:13" ht="15">
      <c r="A8" s="148"/>
      <c r="B8" s="149" t="s">
        <v>68</v>
      </c>
      <c r="C8" s="172">
        <v>21522</v>
      </c>
      <c r="D8" s="160">
        <v>12964</v>
      </c>
      <c r="E8" s="160">
        <v>8558</v>
      </c>
      <c r="F8" s="172">
        <v>21665</v>
      </c>
      <c r="G8" s="161">
        <v>12800</v>
      </c>
      <c r="H8" s="161">
        <v>8865</v>
      </c>
      <c r="I8" s="150">
        <v>40.91853219478421</v>
      </c>
      <c r="J8" s="151">
        <v>4.839516356508114</v>
      </c>
      <c r="K8" s="178">
        <v>0.664436390670012</v>
      </c>
      <c r="L8" s="150">
        <v>-1.2650416538105522</v>
      </c>
      <c r="M8" s="150">
        <v>3.5872867492404765</v>
      </c>
    </row>
    <row r="9" spans="1:13" ht="15">
      <c r="A9" s="148" t="s">
        <v>205</v>
      </c>
      <c r="B9" s="148"/>
      <c r="C9" s="173">
        <v>48013</v>
      </c>
      <c r="D9" s="162">
        <v>32805</v>
      </c>
      <c r="E9" s="162">
        <v>15208</v>
      </c>
      <c r="F9" s="173">
        <v>48589</v>
      </c>
      <c r="G9" s="162">
        <v>32766</v>
      </c>
      <c r="H9" s="162">
        <v>15823</v>
      </c>
      <c r="I9" s="152">
        <v>32.56498384407994</v>
      </c>
      <c r="J9" s="153">
        <v>4.863305604427515</v>
      </c>
      <c r="K9" s="179">
        <v>1.1996750879970008</v>
      </c>
      <c r="L9" s="152">
        <v>-0.1188843164151806</v>
      </c>
      <c r="M9" s="152">
        <v>4.043924250394529</v>
      </c>
    </row>
    <row r="10" spans="1:13" ht="15">
      <c r="A10" s="36" t="s">
        <v>102</v>
      </c>
      <c r="B10" s="37" t="s">
        <v>186</v>
      </c>
      <c r="C10" s="174">
        <v>9285</v>
      </c>
      <c r="D10" s="163">
        <v>6208</v>
      </c>
      <c r="E10" s="163">
        <v>3077</v>
      </c>
      <c r="F10" s="174">
        <v>9157</v>
      </c>
      <c r="G10" s="164">
        <v>6062</v>
      </c>
      <c r="H10" s="164">
        <v>3095</v>
      </c>
      <c r="I10" s="144">
        <v>33.79927923992574</v>
      </c>
      <c r="J10" s="145">
        <v>6.534252929501852</v>
      </c>
      <c r="K10" s="180">
        <v>-1.3785675821217016</v>
      </c>
      <c r="L10" s="144">
        <v>-2.3518041237113403</v>
      </c>
      <c r="M10" s="144">
        <v>0.5849853753656159</v>
      </c>
    </row>
    <row r="11" spans="1:13" ht="15">
      <c r="A11" s="36"/>
      <c r="B11" s="37" t="s">
        <v>47</v>
      </c>
      <c r="C11" s="174">
        <v>9158</v>
      </c>
      <c r="D11" s="163">
        <v>7108</v>
      </c>
      <c r="E11" s="163">
        <v>2050</v>
      </c>
      <c r="F11" s="174">
        <v>9337</v>
      </c>
      <c r="G11" s="164">
        <v>7176</v>
      </c>
      <c r="H11" s="164">
        <v>2161</v>
      </c>
      <c r="I11" s="144">
        <v>23.144478954696368</v>
      </c>
      <c r="J11" s="145">
        <v>4.9885033322828765</v>
      </c>
      <c r="K11" s="180">
        <v>1.9545752347674163</v>
      </c>
      <c r="L11" s="144">
        <v>0.9566685424873381</v>
      </c>
      <c r="M11" s="144">
        <v>5.414634146341464</v>
      </c>
    </row>
    <row r="12" spans="1:13" ht="15">
      <c r="A12" s="36" t="s">
        <v>206</v>
      </c>
      <c r="B12" s="36"/>
      <c r="C12" s="174">
        <v>18443</v>
      </c>
      <c r="D12" s="163">
        <v>13316</v>
      </c>
      <c r="E12" s="163">
        <v>5127</v>
      </c>
      <c r="F12" s="174">
        <v>18494</v>
      </c>
      <c r="G12" s="164">
        <v>13238</v>
      </c>
      <c r="H12" s="164">
        <v>5256</v>
      </c>
      <c r="I12" s="144">
        <v>28.420028117227208</v>
      </c>
      <c r="J12" s="145">
        <v>5.659692069959486</v>
      </c>
      <c r="K12" s="180">
        <v>0.2765276798785447</v>
      </c>
      <c r="L12" s="144">
        <v>-0.5857614899369179</v>
      </c>
      <c r="M12" s="144">
        <v>2.516091281451141</v>
      </c>
    </row>
    <row r="13" spans="1:13" ht="15">
      <c r="A13" s="154" t="s">
        <v>48</v>
      </c>
      <c r="B13" s="154" t="s">
        <v>49</v>
      </c>
      <c r="C13" s="173">
        <v>17248</v>
      </c>
      <c r="D13" s="162">
        <v>12954</v>
      </c>
      <c r="E13" s="162">
        <v>4294</v>
      </c>
      <c r="F13" s="173">
        <v>17746</v>
      </c>
      <c r="G13" s="162">
        <v>13106</v>
      </c>
      <c r="H13" s="162">
        <v>4640</v>
      </c>
      <c r="I13" s="152">
        <v>26.146737292911077</v>
      </c>
      <c r="J13" s="153">
        <v>4.499834029151498</v>
      </c>
      <c r="K13" s="179">
        <v>2.887291280148423</v>
      </c>
      <c r="L13" s="152">
        <v>1.1733827389223406</v>
      </c>
      <c r="M13" s="152">
        <v>8.057755006986493</v>
      </c>
    </row>
    <row r="14" spans="1:13" ht="15">
      <c r="A14" s="37" t="s">
        <v>104</v>
      </c>
      <c r="B14" s="37" t="s">
        <v>185</v>
      </c>
      <c r="C14" s="174">
        <v>18156</v>
      </c>
      <c r="D14" s="163">
        <v>12766</v>
      </c>
      <c r="E14" s="163">
        <v>5390</v>
      </c>
      <c r="F14" s="174">
        <v>18176</v>
      </c>
      <c r="G14" s="164">
        <v>12497</v>
      </c>
      <c r="H14" s="164">
        <v>5679</v>
      </c>
      <c r="I14" s="144">
        <v>31.24449823943662</v>
      </c>
      <c r="J14" s="145">
        <v>6.170099789435137</v>
      </c>
      <c r="K14" s="180">
        <v>0.11015642211940956</v>
      </c>
      <c r="L14" s="144">
        <v>-2.1071596428011907</v>
      </c>
      <c r="M14" s="144">
        <v>5.361781076066791</v>
      </c>
    </row>
    <row r="15" spans="1:13" ht="15">
      <c r="A15" s="149" t="s">
        <v>51</v>
      </c>
      <c r="B15" s="149" t="s">
        <v>51</v>
      </c>
      <c r="C15" s="172">
        <v>2099</v>
      </c>
      <c r="D15" s="160">
        <v>1538</v>
      </c>
      <c r="E15" s="160">
        <v>561</v>
      </c>
      <c r="F15" s="172">
        <v>1996</v>
      </c>
      <c r="G15" s="161">
        <v>1431</v>
      </c>
      <c r="H15" s="161">
        <v>565</v>
      </c>
      <c r="I15" s="150">
        <v>28.306613226452903</v>
      </c>
      <c r="J15" s="151">
        <v>5.846674876847291</v>
      </c>
      <c r="K15" s="178">
        <v>-4.90709861838971</v>
      </c>
      <c r="L15" s="150">
        <v>-6.957087126137841</v>
      </c>
      <c r="M15" s="150">
        <v>0.7130124777183601</v>
      </c>
    </row>
    <row r="16" spans="1:13" ht="15">
      <c r="A16" s="36" t="s">
        <v>150</v>
      </c>
      <c r="B16" s="37" t="s">
        <v>57</v>
      </c>
      <c r="C16" s="174">
        <v>14716</v>
      </c>
      <c r="D16" s="163">
        <v>9826</v>
      </c>
      <c r="E16" s="163">
        <v>4890</v>
      </c>
      <c r="F16" s="174">
        <v>14593</v>
      </c>
      <c r="G16" s="164">
        <v>9428</v>
      </c>
      <c r="H16" s="164">
        <v>5165</v>
      </c>
      <c r="I16" s="144">
        <v>35.39368190228191</v>
      </c>
      <c r="J16" s="145">
        <v>5.104048076743622</v>
      </c>
      <c r="K16" s="180">
        <v>-0.8358249524327263</v>
      </c>
      <c r="L16" s="144">
        <v>-4.050478322817016</v>
      </c>
      <c r="M16" s="144">
        <v>5.623721881390593</v>
      </c>
    </row>
    <row r="17" spans="1:13" ht="15">
      <c r="A17" s="36"/>
      <c r="B17" s="37" t="s">
        <v>50</v>
      </c>
      <c r="C17" s="175">
        <v>7535</v>
      </c>
      <c r="D17" s="165">
        <v>5651</v>
      </c>
      <c r="E17" s="165">
        <v>1884</v>
      </c>
      <c r="F17" s="175">
        <v>7571</v>
      </c>
      <c r="G17" s="165">
        <v>5527</v>
      </c>
      <c r="H17" s="165">
        <v>2044</v>
      </c>
      <c r="I17" s="146">
        <v>26.997754589882444</v>
      </c>
      <c r="J17" s="35">
        <v>4.561766870526323</v>
      </c>
      <c r="K17" s="181">
        <v>0.4777704047777041</v>
      </c>
      <c r="L17" s="146">
        <v>-2.194301893470182</v>
      </c>
      <c r="M17" s="146">
        <v>8.492569002123142</v>
      </c>
    </row>
    <row r="18" spans="1:13" ht="15">
      <c r="A18" s="36"/>
      <c r="B18" s="37" t="s">
        <v>43</v>
      </c>
      <c r="C18" s="174">
        <v>14948</v>
      </c>
      <c r="D18" s="163">
        <v>9603</v>
      </c>
      <c r="E18" s="163">
        <v>5345</v>
      </c>
      <c r="F18" s="174">
        <v>15270</v>
      </c>
      <c r="G18" s="164">
        <v>9585</v>
      </c>
      <c r="H18" s="164">
        <v>5685</v>
      </c>
      <c r="I18" s="144">
        <v>37.22986247544205</v>
      </c>
      <c r="J18" s="145">
        <v>6.24933018969028</v>
      </c>
      <c r="K18" s="180">
        <v>2.1541343323521542</v>
      </c>
      <c r="L18" s="144">
        <v>-0.18744142455482662</v>
      </c>
      <c r="M18" s="144">
        <v>6.361085126286249</v>
      </c>
    </row>
    <row r="19" spans="1:13" ht="15">
      <c r="A19" s="36" t="s">
        <v>151</v>
      </c>
      <c r="B19" s="53"/>
      <c r="C19" s="174">
        <v>37199</v>
      </c>
      <c r="D19" s="163">
        <v>25080</v>
      </c>
      <c r="E19" s="163">
        <v>12119</v>
      </c>
      <c r="F19" s="174">
        <v>37434</v>
      </c>
      <c r="G19" s="164">
        <v>24540</v>
      </c>
      <c r="H19" s="164">
        <v>12894</v>
      </c>
      <c r="I19" s="144">
        <v>34.444622535662766</v>
      </c>
      <c r="J19" s="145">
        <v>5.372443777832181</v>
      </c>
      <c r="K19" s="180">
        <v>0.6317374122960294</v>
      </c>
      <c r="L19" s="144">
        <v>-2.15311004784689</v>
      </c>
      <c r="M19" s="144">
        <v>6.394917072365707</v>
      </c>
    </row>
    <row r="20" spans="1:13" ht="15">
      <c r="A20" s="148" t="s">
        <v>179</v>
      </c>
      <c r="B20" s="149" t="s">
        <v>62</v>
      </c>
      <c r="C20" s="173">
        <v>11030</v>
      </c>
      <c r="D20" s="162">
        <v>7364</v>
      </c>
      <c r="E20" s="162">
        <v>3666</v>
      </c>
      <c r="F20" s="173">
        <v>10996</v>
      </c>
      <c r="G20" s="162">
        <v>7224</v>
      </c>
      <c r="H20" s="162">
        <v>3772</v>
      </c>
      <c r="I20" s="152">
        <v>34.30338304838123</v>
      </c>
      <c r="J20" s="153">
        <v>4.5950556806834815</v>
      </c>
      <c r="K20" s="179">
        <v>-0.3082502266545784</v>
      </c>
      <c r="L20" s="152">
        <v>-1.9011406844106464</v>
      </c>
      <c r="M20" s="152">
        <v>2.8914348063284234</v>
      </c>
    </row>
    <row r="21" spans="1:13" ht="15">
      <c r="A21" s="148"/>
      <c r="B21" s="149" t="s">
        <v>59</v>
      </c>
      <c r="C21" s="173">
        <v>21627</v>
      </c>
      <c r="D21" s="166">
        <v>13552</v>
      </c>
      <c r="E21" s="166">
        <v>8075</v>
      </c>
      <c r="F21" s="173">
        <v>22241</v>
      </c>
      <c r="G21" s="167">
        <v>13653</v>
      </c>
      <c r="H21" s="167">
        <v>8588</v>
      </c>
      <c r="I21" s="152">
        <v>38.61337170091273</v>
      </c>
      <c r="J21" s="153">
        <v>3.9692488622419364</v>
      </c>
      <c r="K21" s="179">
        <v>2.8390437878577703</v>
      </c>
      <c r="L21" s="152">
        <v>0.7452774498229043</v>
      </c>
      <c r="M21" s="152">
        <v>6.352941176470588</v>
      </c>
    </row>
    <row r="22" spans="1:13" ht="15">
      <c r="A22" s="148" t="s">
        <v>178</v>
      </c>
      <c r="B22" s="148"/>
      <c r="C22" s="173">
        <v>32657</v>
      </c>
      <c r="D22" s="166">
        <v>20916</v>
      </c>
      <c r="E22" s="166">
        <v>11741</v>
      </c>
      <c r="F22" s="173">
        <v>33237</v>
      </c>
      <c r="G22" s="167">
        <v>20877</v>
      </c>
      <c r="H22" s="167">
        <v>12360</v>
      </c>
      <c r="I22" s="152">
        <v>37.18747179348317</v>
      </c>
      <c r="J22" s="153">
        <v>4.155045478837252</v>
      </c>
      <c r="K22" s="179">
        <v>1.7760357656857642</v>
      </c>
      <c r="L22" s="152">
        <v>-0.18646012621916236</v>
      </c>
      <c r="M22" s="152">
        <v>5.272123328506941</v>
      </c>
    </row>
    <row r="23" spans="1:13" ht="15">
      <c r="A23" s="36" t="s">
        <v>177</v>
      </c>
      <c r="B23" s="37" t="s">
        <v>184</v>
      </c>
      <c r="C23" s="175">
        <v>22175</v>
      </c>
      <c r="D23" s="168">
        <v>10900</v>
      </c>
      <c r="E23" s="168">
        <v>11275</v>
      </c>
      <c r="F23" s="175">
        <v>22361</v>
      </c>
      <c r="G23" s="169">
        <v>10506</v>
      </c>
      <c r="H23" s="169">
        <v>11855</v>
      </c>
      <c r="I23" s="146">
        <v>53.01641250391306</v>
      </c>
      <c r="J23" s="35">
        <v>3.8006107772633237</v>
      </c>
      <c r="K23" s="181">
        <v>0.8387824126268321</v>
      </c>
      <c r="L23" s="146">
        <v>-3.6146788990825693</v>
      </c>
      <c r="M23" s="146">
        <v>5.144124168514413</v>
      </c>
    </row>
    <row r="24" spans="1:13" ht="15">
      <c r="A24" s="36"/>
      <c r="B24" s="37" t="s">
        <v>53</v>
      </c>
      <c r="C24" s="174">
        <v>23659</v>
      </c>
      <c r="D24" s="163">
        <v>8140</v>
      </c>
      <c r="E24" s="163">
        <v>15519</v>
      </c>
      <c r="F24" s="174">
        <v>24228</v>
      </c>
      <c r="G24" s="164">
        <v>7896</v>
      </c>
      <c r="H24" s="164">
        <v>16332</v>
      </c>
      <c r="I24" s="144">
        <v>67.40960871718673</v>
      </c>
      <c r="J24" s="145">
        <v>7.302701606771757</v>
      </c>
      <c r="K24" s="180">
        <v>2.4050044380573987</v>
      </c>
      <c r="L24" s="144">
        <v>-2.9975429975429972</v>
      </c>
      <c r="M24" s="144">
        <v>5.238739609510922</v>
      </c>
    </row>
    <row r="25" spans="1:13" ht="15">
      <c r="A25" s="36"/>
      <c r="B25" s="37" t="s">
        <v>54</v>
      </c>
      <c r="C25" s="174">
        <v>33004</v>
      </c>
      <c r="D25" s="163">
        <v>13154</v>
      </c>
      <c r="E25" s="163">
        <v>19850</v>
      </c>
      <c r="F25" s="174">
        <v>33632</v>
      </c>
      <c r="G25" s="164">
        <v>12972</v>
      </c>
      <c r="H25" s="164">
        <v>20660</v>
      </c>
      <c r="I25" s="144">
        <v>61.42959086584205</v>
      </c>
      <c r="J25" s="145">
        <v>4.666006253923335</v>
      </c>
      <c r="K25" s="180">
        <v>1.9027996606471944</v>
      </c>
      <c r="L25" s="144">
        <v>-1.3836095484263342</v>
      </c>
      <c r="M25" s="144">
        <v>4.080604534005038</v>
      </c>
    </row>
    <row r="26" spans="1:13" ht="15">
      <c r="A26" s="36" t="s">
        <v>197</v>
      </c>
      <c r="B26" s="36"/>
      <c r="C26" s="174">
        <v>78838</v>
      </c>
      <c r="D26" s="163">
        <v>32194</v>
      </c>
      <c r="E26" s="163">
        <v>46644</v>
      </c>
      <c r="F26" s="174">
        <v>80221</v>
      </c>
      <c r="G26" s="164">
        <v>31374</v>
      </c>
      <c r="H26" s="164">
        <v>48847</v>
      </c>
      <c r="I26" s="144">
        <v>60.890539883571634</v>
      </c>
      <c r="J26" s="145">
        <v>4.890200208041711</v>
      </c>
      <c r="K26" s="180">
        <v>1.7542301935614804</v>
      </c>
      <c r="L26" s="144">
        <v>-2.547058458097782</v>
      </c>
      <c r="M26" s="144">
        <v>4.723008318326044</v>
      </c>
    </row>
    <row r="27" spans="1:13" ht="15">
      <c r="A27" s="148" t="s">
        <v>106</v>
      </c>
      <c r="B27" s="149" t="s">
        <v>46</v>
      </c>
      <c r="C27" s="173">
        <v>9790</v>
      </c>
      <c r="D27" s="162">
        <v>7822</v>
      </c>
      <c r="E27" s="162">
        <v>1968</v>
      </c>
      <c r="F27" s="173">
        <v>10037</v>
      </c>
      <c r="G27" s="162">
        <v>7868</v>
      </c>
      <c r="H27" s="162">
        <v>2169</v>
      </c>
      <c r="I27" s="152">
        <v>21.6100428414865</v>
      </c>
      <c r="J27" s="153">
        <v>5.741266044953681</v>
      </c>
      <c r="K27" s="179">
        <v>2.522982635342186</v>
      </c>
      <c r="L27" s="152">
        <v>0.5880848887752493</v>
      </c>
      <c r="M27" s="152">
        <v>10.213414634146341</v>
      </c>
    </row>
    <row r="28" spans="1:13" ht="15">
      <c r="A28" s="148"/>
      <c r="B28" s="149" t="s">
        <v>52</v>
      </c>
      <c r="C28" s="172">
        <v>12623</v>
      </c>
      <c r="D28" s="160">
        <v>8958</v>
      </c>
      <c r="E28" s="160">
        <v>3665</v>
      </c>
      <c r="F28" s="172">
        <v>12541</v>
      </c>
      <c r="G28" s="161">
        <v>8686</v>
      </c>
      <c r="H28" s="161">
        <v>3855</v>
      </c>
      <c r="I28" s="150">
        <v>30.739175504345745</v>
      </c>
      <c r="J28" s="151">
        <v>5.38248617170729</v>
      </c>
      <c r="K28" s="178">
        <v>-0.6496078586706805</v>
      </c>
      <c r="L28" s="150">
        <v>-3.036392051797276</v>
      </c>
      <c r="M28" s="150">
        <v>5.184174624829468</v>
      </c>
    </row>
    <row r="29" spans="1:13" ht="15">
      <c r="A29" s="148" t="s">
        <v>107</v>
      </c>
      <c r="B29" s="148"/>
      <c r="C29" s="172">
        <v>22413</v>
      </c>
      <c r="D29" s="160">
        <v>16780</v>
      </c>
      <c r="E29" s="160">
        <v>5633</v>
      </c>
      <c r="F29" s="172">
        <v>22578</v>
      </c>
      <c r="G29" s="161">
        <v>16554</v>
      </c>
      <c r="H29" s="161">
        <v>6024</v>
      </c>
      <c r="I29" s="150">
        <v>26.680839755514217</v>
      </c>
      <c r="J29" s="151">
        <v>5.536276265457282</v>
      </c>
      <c r="K29" s="178">
        <v>0.7361798955963057</v>
      </c>
      <c r="L29" s="150">
        <v>-1.3468414779499405</v>
      </c>
      <c r="M29" s="150">
        <v>6.941239126575536</v>
      </c>
    </row>
    <row r="30" spans="1:13" ht="15">
      <c r="A30" s="36" t="s">
        <v>145</v>
      </c>
      <c r="B30" s="37" t="s">
        <v>44</v>
      </c>
      <c r="C30" s="175">
        <v>17988</v>
      </c>
      <c r="D30" s="165">
        <v>13082</v>
      </c>
      <c r="E30" s="165">
        <v>4906</v>
      </c>
      <c r="F30" s="175">
        <v>19003</v>
      </c>
      <c r="G30" s="165">
        <v>13312</v>
      </c>
      <c r="H30" s="165">
        <v>5691</v>
      </c>
      <c r="I30" s="146">
        <v>29.947902962690105</v>
      </c>
      <c r="J30" s="35">
        <v>4.63806321594132</v>
      </c>
      <c r="K30" s="181">
        <v>5.642650655992884</v>
      </c>
      <c r="L30" s="146">
        <v>1.758140957040208</v>
      </c>
      <c r="M30" s="146">
        <v>16.000815328169587</v>
      </c>
    </row>
    <row r="31" spans="1:13" ht="15">
      <c r="A31" s="36"/>
      <c r="B31" s="37" t="s">
        <v>56</v>
      </c>
      <c r="C31" s="174">
        <v>3710</v>
      </c>
      <c r="D31" s="163">
        <v>2826</v>
      </c>
      <c r="E31" s="163">
        <v>884</v>
      </c>
      <c r="F31" s="174">
        <v>3783</v>
      </c>
      <c r="G31" s="164">
        <v>2835</v>
      </c>
      <c r="H31" s="164">
        <v>948</v>
      </c>
      <c r="I31" s="144">
        <v>25.05947660586836</v>
      </c>
      <c r="J31" s="145">
        <v>4.688378067382055</v>
      </c>
      <c r="K31" s="180">
        <v>1.9676549865229112</v>
      </c>
      <c r="L31" s="144">
        <v>0.3184713375796179</v>
      </c>
      <c r="M31" s="144">
        <v>7.239819004524888</v>
      </c>
    </row>
    <row r="32" spans="1:13" ht="15">
      <c r="A32" s="36"/>
      <c r="B32" s="37" t="s">
        <v>63</v>
      </c>
      <c r="C32" s="175">
        <v>13325</v>
      </c>
      <c r="D32" s="163">
        <v>9333</v>
      </c>
      <c r="E32" s="163">
        <v>3992</v>
      </c>
      <c r="F32" s="175">
        <v>13364</v>
      </c>
      <c r="G32" s="164">
        <v>9189</v>
      </c>
      <c r="H32" s="164">
        <v>4175</v>
      </c>
      <c r="I32" s="146">
        <v>31.240646513020053</v>
      </c>
      <c r="J32" s="145">
        <v>6.787185602775368</v>
      </c>
      <c r="K32" s="181">
        <v>0.2926829268292683</v>
      </c>
      <c r="L32" s="146">
        <v>-1.5429122468659595</v>
      </c>
      <c r="M32" s="146">
        <v>4.584168336673346</v>
      </c>
    </row>
    <row r="33" spans="1:13" ht="15">
      <c r="A33" s="36" t="s">
        <v>143</v>
      </c>
      <c r="B33" s="36"/>
      <c r="C33" s="175">
        <v>35023</v>
      </c>
      <c r="D33" s="165">
        <v>25241</v>
      </c>
      <c r="E33" s="165">
        <v>9782</v>
      </c>
      <c r="F33" s="175">
        <v>36150</v>
      </c>
      <c r="G33" s="165">
        <v>25336</v>
      </c>
      <c r="H33" s="165">
        <v>10814</v>
      </c>
      <c r="I33" s="146">
        <v>29.91424619640387</v>
      </c>
      <c r="J33" s="35">
        <v>5.264096403633906</v>
      </c>
      <c r="K33" s="181">
        <v>3.2178853896011197</v>
      </c>
      <c r="L33" s="146">
        <v>0.3763717760786023</v>
      </c>
      <c r="M33" s="146">
        <v>10.549989777141688</v>
      </c>
    </row>
    <row r="34" spans="1:13" ht="15">
      <c r="A34" s="148" t="s">
        <v>146</v>
      </c>
      <c r="B34" s="149" t="s">
        <v>55</v>
      </c>
      <c r="C34" s="172">
        <v>16475</v>
      </c>
      <c r="D34" s="160">
        <v>10628</v>
      </c>
      <c r="E34" s="160">
        <v>5847</v>
      </c>
      <c r="F34" s="172">
        <v>16597</v>
      </c>
      <c r="G34" s="161">
        <v>10326</v>
      </c>
      <c r="H34" s="161">
        <v>6271</v>
      </c>
      <c r="I34" s="150">
        <v>37.783936856058325</v>
      </c>
      <c r="J34" s="151">
        <v>4.910796395070811</v>
      </c>
      <c r="K34" s="178">
        <v>0.7405159332321699</v>
      </c>
      <c r="L34" s="150">
        <v>-2.841550621001129</v>
      </c>
      <c r="M34" s="150">
        <v>7.251582007867283</v>
      </c>
    </row>
    <row r="35" spans="1:13" ht="15">
      <c r="A35" s="148"/>
      <c r="B35" s="149" t="s">
        <v>58</v>
      </c>
      <c r="C35" s="172">
        <v>16115</v>
      </c>
      <c r="D35" s="160">
        <v>11333</v>
      </c>
      <c r="E35" s="160">
        <v>4782</v>
      </c>
      <c r="F35" s="172">
        <v>16877</v>
      </c>
      <c r="G35" s="161">
        <v>11590</v>
      </c>
      <c r="H35" s="161">
        <v>5287</v>
      </c>
      <c r="I35" s="150">
        <v>31.326657581323698</v>
      </c>
      <c r="J35" s="151">
        <v>4.568927840268673</v>
      </c>
      <c r="K35" s="178">
        <v>4.7285138070121</v>
      </c>
      <c r="L35" s="150">
        <v>2.2677137562869496</v>
      </c>
      <c r="M35" s="150">
        <v>10.560434964450021</v>
      </c>
    </row>
    <row r="36" spans="1:13" ht="15">
      <c r="A36" s="148" t="s">
        <v>144</v>
      </c>
      <c r="B36" s="148"/>
      <c r="C36" s="173">
        <v>32590</v>
      </c>
      <c r="D36" s="162">
        <v>21961</v>
      </c>
      <c r="E36" s="162">
        <v>10629</v>
      </c>
      <c r="F36" s="173">
        <v>33474</v>
      </c>
      <c r="G36" s="162">
        <v>21916</v>
      </c>
      <c r="H36" s="162">
        <v>11558</v>
      </c>
      <c r="I36" s="152">
        <v>34.528290613610565</v>
      </c>
      <c r="J36" s="153">
        <v>4.7315006107399755</v>
      </c>
      <c r="K36" s="179">
        <v>2.7124884934028843</v>
      </c>
      <c r="L36" s="152">
        <v>-0.204908701789536</v>
      </c>
      <c r="M36" s="152">
        <v>8.740238968858783</v>
      </c>
    </row>
    <row r="37" spans="1:13" ht="15">
      <c r="A37" s="37" t="s">
        <v>60</v>
      </c>
      <c r="B37" s="37" t="s">
        <v>61</v>
      </c>
      <c r="C37" s="175">
        <v>26800</v>
      </c>
      <c r="D37" s="168">
        <v>19512</v>
      </c>
      <c r="E37" s="168">
        <v>7288</v>
      </c>
      <c r="F37" s="175">
        <v>28075</v>
      </c>
      <c r="G37" s="169">
        <v>20118</v>
      </c>
      <c r="H37" s="169">
        <v>7957</v>
      </c>
      <c r="I37" s="146">
        <v>28.34194122885129</v>
      </c>
      <c r="J37" s="35">
        <v>6.054188203243082</v>
      </c>
      <c r="K37" s="181">
        <v>4.757462686567164</v>
      </c>
      <c r="L37" s="146">
        <v>3.105781057810578</v>
      </c>
      <c r="M37" s="146">
        <v>9.179473106476399</v>
      </c>
    </row>
    <row r="38" spans="1:13" ht="15">
      <c r="A38" s="149" t="s">
        <v>187</v>
      </c>
      <c r="B38" s="149" t="s">
        <v>65</v>
      </c>
      <c r="C38" s="172">
        <v>16225</v>
      </c>
      <c r="D38" s="160">
        <v>11394</v>
      </c>
      <c r="E38" s="160">
        <v>4831</v>
      </c>
      <c r="F38" s="172">
        <v>16475</v>
      </c>
      <c r="G38" s="161">
        <v>11339</v>
      </c>
      <c r="H38" s="161">
        <v>5136</v>
      </c>
      <c r="I38" s="150">
        <v>31.17450682852807</v>
      </c>
      <c r="J38" s="151">
        <v>4.698774603987874</v>
      </c>
      <c r="K38" s="178">
        <v>1.5408320493066257</v>
      </c>
      <c r="L38" s="150">
        <v>-0.48271019835000883</v>
      </c>
      <c r="M38" s="150">
        <v>6.313392672324571</v>
      </c>
    </row>
    <row r="39" spans="1:13" ht="15">
      <c r="A39" s="149"/>
      <c r="B39" s="149" t="s">
        <v>66</v>
      </c>
      <c r="C39" s="172">
        <v>10961</v>
      </c>
      <c r="D39" s="160">
        <v>8702</v>
      </c>
      <c r="E39" s="160">
        <v>2259</v>
      </c>
      <c r="F39" s="172">
        <v>11161</v>
      </c>
      <c r="G39" s="161">
        <v>8810</v>
      </c>
      <c r="H39" s="161">
        <v>2351</v>
      </c>
      <c r="I39" s="150">
        <v>21.06442075082878</v>
      </c>
      <c r="J39" s="151">
        <v>4.781311437492771</v>
      </c>
      <c r="K39" s="178">
        <v>1.8246510354894627</v>
      </c>
      <c r="L39" s="150">
        <v>1.2410940013789933</v>
      </c>
      <c r="M39" s="150">
        <v>4.072598494909252</v>
      </c>
    </row>
    <row r="40" spans="1:13" ht="15">
      <c r="A40" s="148" t="s">
        <v>188</v>
      </c>
      <c r="B40" s="148"/>
      <c r="C40" s="173">
        <v>27186</v>
      </c>
      <c r="D40" s="162">
        <v>20096</v>
      </c>
      <c r="E40" s="162">
        <v>7090</v>
      </c>
      <c r="F40" s="173">
        <v>27636</v>
      </c>
      <c r="G40" s="162">
        <v>20149</v>
      </c>
      <c r="H40" s="162">
        <v>7487</v>
      </c>
      <c r="I40" s="152">
        <v>27.09147488782747</v>
      </c>
      <c r="J40" s="153">
        <v>4.731568973788251</v>
      </c>
      <c r="K40" s="179">
        <v>1.655263738689031</v>
      </c>
      <c r="L40" s="152">
        <v>0.263734076433121</v>
      </c>
      <c r="M40" s="152">
        <v>5.5994358251057825</v>
      </c>
    </row>
    <row r="41" spans="1:13" ht="15">
      <c r="A41" s="324" t="s">
        <v>69</v>
      </c>
      <c r="B41" s="325"/>
      <c r="C41" s="176">
        <v>396665</v>
      </c>
      <c r="D41" s="170">
        <v>255159</v>
      </c>
      <c r="E41" s="170">
        <v>141506</v>
      </c>
      <c r="F41" s="176">
        <v>403806</v>
      </c>
      <c r="G41" s="170">
        <v>253902</v>
      </c>
      <c r="H41" s="170">
        <v>149904</v>
      </c>
      <c r="I41" s="54">
        <v>37.12277677894831</v>
      </c>
      <c r="J41" s="147">
        <v>5.02211377194729</v>
      </c>
      <c r="K41" s="182">
        <v>1.8002596649565754</v>
      </c>
      <c r="L41" s="147">
        <v>-0.4926340046794352</v>
      </c>
      <c r="M41" s="147">
        <v>5.934730682797903</v>
      </c>
    </row>
    <row r="42" spans="1:13" ht="15">
      <c r="A42" s="36" t="s">
        <v>70</v>
      </c>
      <c r="B42" s="36" t="s">
        <v>70</v>
      </c>
      <c r="C42" s="174">
        <v>1446</v>
      </c>
      <c r="D42" s="163">
        <v>944</v>
      </c>
      <c r="E42" s="163">
        <v>502</v>
      </c>
      <c r="F42" s="174">
        <v>1707</v>
      </c>
      <c r="G42" s="164">
        <v>1091</v>
      </c>
      <c r="H42" s="164">
        <v>616</v>
      </c>
      <c r="I42" s="144">
        <v>36.08670181605155</v>
      </c>
      <c r="J42" s="145">
        <v>3.3089955052980535</v>
      </c>
      <c r="K42" s="180">
        <v>18.04979253112033</v>
      </c>
      <c r="L42" s="144">
        <v>15.572033898305085</v>
      </c>
      <c r="M42" s="144">
        <v>22.709163346613543</v>
      </c>
    </row>
    <row r="43" spans="1:13" ht="15">
      <c r="A43" s="148" t="s">
        <v>71</v>
      </c>
      <c r="B43" s="148" t="s">
        <v>71</v>
      </c>
      <c r="C43" s="172">
        <v>533</v>
      </c>
      <c r="D43" s="160">
        <v>355</v>
      </c>
      <c r="E43" s="160">
        <v>178</v>
      </c>
      <c r="F43" s="172">
        <v>565</v>
      </c>
      <c r="G43" s="161">
        <v>340</v>
      </c>
      <c r="H43" s="161">
        <v>225</v>
      </c>
      <c r="I43" s="150">
        <v>39.823008849557525</v>
      </c>
      <c r="J43" s="151">
        <v>1.331561140647656</v>
      </c>
      <c r="K43" s="178">
        <v>6.0037523452157595</v>
      </c>
      <c r="L43" s="150">
        <v>-4.225352112676056</v>
      </c>
      <c r="M43" s="150">
        <v>26.40449438202247</v>
      </c>
    </row>
    <row r="44" spans="1:13" ht="15">
      <c r="A44" s="36" t="s">
        <v>180</v>
      </c>
      <c r="B44" s="36" t="s">
        <v>180</v>
      </c>
      <c r="C44" s="174">
        <v>4774</v>
      </c>
      <c r="D44" s="163">
        <v>3489</v>
      </c>
      <c r="E44" s="163">
        <v>1285</v>
      </c>
      <c r="F44" s="174">
        <v>4630</v>
      </c>
      <c r="G44" s="164">
        <v>3354</v>
      </c>
      <c r="H44" s="164">
        <v>1276</v>
      </c>
      <c r="I44" s="144">
        <v>27.55939524838013</v>
      </c>
      <c r="J44" s="145">
        <v>3.7728372942382395</v>
      </c>
      <c r="K44" s="180">
        <v>-3.016338500209468</v>
      </c>
      <c r="L44" s="144">
        <v>-3.869303525365434</v>
      </c>
      <c r="M44" s="144">
        <v>-0.7003891050583658</v>
      </c>
    </row>
    <row r="45" spans="1:13" ht="15">
      <c r="A45" s="148" t="s">
        <v>73</v>
      </c>
      <c r="B45" s="148" t="s">
        <v>73</v>
      </c>
      <c r="C45" s="172">
        <v>1539</v>
      </c>
      <c r="D45" s="160">
        <v>997</v>
      </c>
      <c r="E45" s="160">
        <v>542</v>
      </c>
      <c r="F45" s="172">
        <v>1327</v>
      </c>
      <c r="G45" s="161">
        <v>894</v>
      </c>
      <c r="H45" s="161">
        <v>433</v>
      </c>
      <c r="I45" s="150">
        <v>32.629992464204975</v>
      </c>
      <c r="J45" s="151">
        <v>3.183959293684979</v>
      </c>
      <c r="K45" s="178">
        <v>-13.775178687459388</v>
      </c>
      <c r="L45" s="150">
        <v>-10.330992978936811</v>
      </c>
      <c r="M45" s="150">
        <v>-20.11070110701107</v>
      </c>
    </row>
    <row r="46" spans="1:13" ht="15">
      <c r="A46" s="36" t="s">
        <v>74</v>
      </c>
      <c r="B46" s="36" t="s">
        <v>74</v>
      </c>
      <c r="C46" s="174">
        <v>248</v>
      </c>
      <c r="D46" s="163">
        <v>248</v>
      </c>
      <c r="E46" s="163">
        <v>0</v>
      </c>
      <c r="F46" s="174">
        <v>231</v>
      </c>
      <c r="G46" s="164">
        <v>231</v>
      </c>
      <c r="H46" s="164">
        <v>0</v>
      </c>
      <c r="I46" s="144">
        <v>0</v>
      </c>
      <c r="J46" s="35" t="s">
        <v>75</v>
      </c>
      <c r="K46" s="180">
        <v>-6.854838709677419</v>
      </c>
      <c r="L46" s="144">
        <v>-6.854838709677419</v>
      </c>
      <c r="M46" s="144">
        <v>0</v>
      </c>
    </row>
    <row r="47" spans="1:13" ht="15">
      <c r="A47" s="322" t="s">
        <v>76</v>
      </c>
      <c r="B47" s="323"/>
      <c r="C47" s="176">
        <v>405205</v>
      </c>
      <c r="D47" s="170">
        <v>261192</v>
      </c>
      <c r="E47" s="170">
        <v>144013</v>
      </c>
      <c r="F47" s="176">
        <v>412266</v>
      </c>
      <c r="G47" s="170">
        <v>259812</v>
      </c>
      <c r="H47" s="170">
        <v>152454</v>
      </c>
      <c r="I47" s="54">
        <v>36.979522929370845</v>
      </c>
      <c r="J47" s="155">
        <v>4.963559114906134</v>
      </c>
      <c r="K47" s="182">
        <v>1.7425747461161636</v>
      </c>
      <c r="L47" s="147">
        <v>-0.5283469631535422</v>
      </c>
      <c r="M47" s="147">
        <v>5.86127641254609</v>
      </c>
    </row>
    <row r="48" ht="12.75">
      <c r="J48" s="156" t="s">
        <v>108</v>
      </c>
    </row>
    <row r="49" ht="12.75">
      <c r="A49" s="48" t="s">
        <v>130</v>
      </c>
    </row>
    <row r="50" ht="12.75">
      <c r="A50" s="48" t="s">
        <v>168</v>
      </c>
    </row>
    <row r="51" ht="12.75">
      <c r="A51" s="1" t="s">
        <v>173</v>
      </c>
    </row>
    <row r="52" ht="12.75"/>
  </sheetData>
  <sheetProtection/>
  <mergeCells count="7">
    <mergeCell ref="A47:B47"/>
    <mergeCell ref="A41:B41"/>
    <mergeCell ref="K4:M4"/>
    <mergeCell ref="A4:A5"/>
    <mergeCell ref="B4:B5"/>
    <mergeCell ref="C4:E4"/>
    <mergeCell ref="F4:J4"/>
  </mergeCells>
  <printOptions/>
  <pageMargins left="0.1968503937007874" right="0.3937007874015748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2">
      <selection activeCell="A28" sqref="A28:IV65536"/>
    </sheetView>
  </sheetViews>
  <sheetFormatPr defaultColWidth="0" defaultRowHeight="12.75" zeroHeight="1"/>
  <cols>
    <col min="1" max="1" width="11.421875" style="33" customWidth="1"/>
    <col min="2" max="2" width="26.7109375" style="33" customWidth="1"/>
    <col min="3" max="3" width="16.140625" style="33" customWidth="1"/>
    <col min="4" max="4" width="11.140625" style="33" customWidth="1"/>
    <col min="5" max="12" width="11.421875" style="33" customWidth="1"/>
    <col min="13" max="16384" width="0" style="33" hidden="1" customWidth="1"/>
  </cols>
  <sheetData>
    <row r="1" ht="12.75">
      <c r="B1" s="32"/>
    </row>
    <row r="2" ht="12.75"/>
    <row r="3" ht="12.75">
      <c r="A3" s="32" t="s">
        <v>154</v>
      </c>
    </row>
    <row r="4" ht="12.75"/>
    <row r="5" spans="1:3" ht="63.75">
      <c r="A5" s="256" t="s">
        <v>111</v>
      </c>
      <c r="B5" s="55" t="s">
        <v>165</v>
      </c>
      <c r="C5" s="257" t="s">
        <v>214</v>
      </c>
    </row>
    <row r="6" spans="1:3" ht="12.75">
      <c r="A6" s="34" t="s">
        <v>114</v>
      </c>
      <c r="B6" s="254" t="s">
        <v>204</v>
      </c>
      <c r="C6" s="35">
        <v>4.863305604427515</v>
      </c>
    </row>
    <row r="7" spans="1:3" ht="12.75">
      <c r="A7" s="34" t="s">
        <v>115</v>
      </c>
      <c r="B7" s="254" t="s">
        <v>213</v>
      </c>
      <c r="C7" s="35">
        <v>5.659692069959486</v>
      </c>
    </row>
    <row r="8" spans="1:3" ht="12.75">
      <c r="A8" s="34" t="s">
        <v>116</v>
      </c>
      <c r="B8" s="255" t="s">
        <v>48</v>
      </c>
      <c r="C8" s="35">
        <v>4.499834029151498</v>
      </c>
    </row>
    <row r="9" spans="1:3" ht="12.75">
      <c r="A9" s="34" t="s">
        <v>117</v>
      </c>
      <c r="B9" s="255" t="s">
        <v>104</v>
      </c>
      <c r="C9" s="35">
        <v>6.170099789435137</v>
      </c>
    </row>
    <row r="10" spans="1:3" ht="12.75">
      <c r="A10" s="34" t="s">
        <v>118</v>
      </c>
      <c r="B10" s="255" t="s">
        <v>51</v>
      </c>
      <c r="C10" s="35">
        <v>5.846674876847291</v>
      </c>
    </row>
    <row r="11" spans="1:3" ht="12.75">
      <c r="A11" s="34" t="s">
        <v>112</v>
      </c>
      <c r="B11" s="254" t="s">
        <v>150</v>
      </c>
      <c r="C11" s="35">
        <v>5.372443777832181</v>
      </c>
    </row>
    <row r="12" spans="1:3" ht="12.75">
      <c r="A12" s="34" t="s">
        <v>121</v>
      </c>
      <c r="B12" s="254" t="s">
        <v>153</v>
      </c>
      <c r="C12" s="35">
        <v>4.155045478837252</v>
      </c>
    </row>
    <row r="13" spans="1:3" ht="12.75">
      <c r="A13" s="34" t="s">
        <v>119</v>
      </c>
      <c r="B13" s="254" t="s">
        <v>177</v>
      </c>
      <c r="C13" s="35">
        <v>4.890200208041711</v>
      </c>
    </row>
    <row r="14" spans="1:3" ht="12.75">
      <c r="A14" s="34" t="s">
        <v>122</v>
      </c>
      <c r="B14" s="254" t="s">
        <v>106</v>
      </c>
      <c r="C14" s="35">
        <v>5.536276265457282</v>
      </c>
    </row>
    <row r="15" spans="1:3" ht="12.75">
      <c r="A15" s="34" t="s">
        <v>113</v>
      </c>
      <c r="B15" s="254" t="s">
        <v>145</v>
      </c>
      <c r="C15" s="35">
        <v>5.264096403633906</v>
      </c>
    </row>
    <row r="16" spans="1:3" ht="12.75">
      <c r="A16" s="34" t="s">
        <v>120</v>
      </c>
      <c r="B16" s="254" t="s">
        <v>146</v>
      </c>
      <c r="C16" s="35">
        <v>4.7315006107399755</v>
      </c>
    </row>
    <row r="17" spans="1:3" ht="12.75">
      <c r="A17" s="34" t="s">
        <v>123</v>
      </c>
      <c r="B17" s="255" t="s">
        <v>60</v>
      </c>
      <c r="C17" s="35">
        <v>6.054188203243082</v>
      </c>
    </row>
    <row r="18" spans="1:3" ht="12.75">
      <c r="A18" s="34" t="s">
        <v>124</v>
      </c>
      <c r="B18" s="254" t="s">
        <v>187</v>
      </c>
      <c r="C18" s="35">
        <v>4.731568973788251</v>
      </c>
    </row>
    <row r="19" spans="1:3" ht="12.75">
      <c r="A19" s="34" t="s">
        <v>125</v>
      </c>
      <c r="B19" s="254" t="s">
        <v>70</v>
      </c>
      <c r="C19" s="35">
        <v>3.3089955052980535</v>
      </c>
    </row>
    <row r="20" spans="1:3" ht="12.75">
      <c r="A20" s="34" t="s">
        <v>126</v>
      </c>
      <c r="B20" s="254" t="s">
        <v>71</v>
      </c>
      <c r="C20" s="35">
        <v>1.331561140647656</v>
      </c>
    </row>
    <row r="21" spans="1:3" ht="12.75">
      <c r="A21" s="34" t="s">
        <v>127</v>
      </c>
      <c r="B21" s="254" t="s">
        <v>180</v>
      </c>
      <c r="C21" s="35">
        <v>3.7728372942382395</v>
      </c>
    </row>
    <row r="22" spans="1:3" ht="12.75">
      <c r="A22" s="34" t="s">
        <v>128</v>
      </c>
      <c r="B22" s="254" t="s">
        <v>73</v>
      </c>
      <c r="C22" s="35">
        <v>3.183959293684979</v>
      </c>
    </row>
    <row r="23" ht="12.75"/>
    <row r="24" ht="12.75">
      <c r="A24" s="5" t="s">
        <v>196</v>
      </c>
    </row>
    <row r="25" ht="12.75">
      <c r="A25" s="28" t="s">
        <v>195</v>
      </c>
    </row>
    <row r="26" ht="12.75">
      <c r="A26" s="5" t="s">
        <v>170</v>
      </c>
    </row>
    <row r="27" ht="12.75"/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1"/>
  <sheetViews>
    <sheetView zoomScale="85" zoomScaleNormal="85" zoomScalePageLayoutView="0" workbookViewId="0" topLeftCell="A33">
      <selection activeCell="A53" sqref="A53:IV65536"/>
    </sheetView>
  </sheetViews>
  <sheetFormatPr defaultColWidth="0" defaultRowHeight="12.75" zeroHeight="1"/>
  <cols>
    <col min="1" max="1" width="28.421875" style="48" customWidth="1"/>
    <col min="2" max="2" width="18.421875" style="33" bestFit="1" customWidth="1"/>
    <col min="3" max="12" width="20.57421875" style="33" customWidth="1"/>
    <col min="13" max="13" width="11.421875" style="33" customWidth="1"/>
    <col min="14" max="16384" width="11.421875" style="33" hidden="1" customWidth="1"/>
  </cols>
  <sheetData>
    <row r="1" ht="12.75">
      <c r="A1" s="47" t="s">
        <v>167</v>
      </c>
    </row>
    <row r="2" ht="12.75"/>
    <row r="3" ht="12.75"/>
    <row r="4" spans="1:12" ht="24" customHeight="1">
      <c r="A4" s="348" t="s">
        <v>183</v>
      </c>
      <c r="B4" s="350" t="s">
        <v>182</v>
      </c>
      <c r="C4" s="344" t="s">
        <v>109</v>
      </c>
      <c r="D4" s="345"/>
      <c r="E4" s="346"/>
      <c r="F4" s="344" t="s">
        <v>155</v>
      </c>
      <c r="G4" s="345"/>
      <c r="H4" s="345"/>
      <c r="I4" s="346"/>
      <c r="J4" s="347" t="s">
        <v>191</v>
      </c>
      <c r="K4" s="338"/>
      <c r="L4" s="338"/>
    </row>
    <row r="5" spans="1:12" ht="46.5" customHeight="1">
      <c r="A5" s="349"/>
      <c r="B5" s="351"/>
      <c r="C5" s="85" t="s">
        <v>26</v>
      </c>
      <c r="D5" s="60" t="s">
        <v>192</v>
      </c>
      <c r="E5" s="130" t="s">
        <v>193</v>
      </c>
      <c r="F5" s="85" t="s">
        <v>26</v>
      </c>
      <c r="G5" s="60" t="s">
        <v>194</v>
      </c>
      <c r="H5" s="60" t="s">
        <v>193</v>
      </c>
      <c r="I5" s="98" t="s">
        <v>77</v>
      </c>
      <c r="J5" s="85" t="s">
        <v>26</v>
      </c>
      <c r="K5" s="60" t="s">
        <v>194</v>
      </c>
      <c r="L5" s="60" t="s">
        <v>193</v>
      </c>
    </row>
    <row r="6" spans="1:12" ht="12.75">
      <c r="A6" s="339" t="s">
        <v>100</v>
      </c>
      <c r="B6" s="123" t="s">
        <v>45</v>
      </c>
      <c r="C6" s="99">
        <v>4524</v>
      </c>
      <c r="D6" s="61">
        <v>3518</v>
      </c>
      <c r="E6" s="131">
        <v>1006</v>
      </c>
      <c r="F6" s="99">
        <v>4518</v>
      </c>
      <c r="G6" s="61">
        <v>3468</v>
      </c>
      <c r="H6" s="61">
        <v>1050</v>
      </c>
      <c r="I6" s="100">
        <v>23.240371845949532</v>
      </c>
      <c r="J6" s="86">
        <v>-0.13262599469496195</v>
      </c>
      <c r="K6" s="73">
        <v>-1.4212620807276863</v>
      </c>
      <c r="L6" s="73">
        <v>4.373757455268375</v>
      </c>
    </row>
    <row r="7" spans="1:12" ht="12.75">
      <c r="A7" s="339"/>
      <c r="B7" s="123" t="s">
        <v>67</v>
      </c>
      <c r="C7" s="99">
        <v>10691</v>
      </c>
      <c r="D7" s="61">
        <v>7415</v>
      </c>
      <c r="E7" s="131">
        <v>3276</v>
      </c>
      <c r="F7" s="99">
        <v>11026</v>
      </c>
      <c r="G7" s="61">
        <v>7609</v>
      </c>
      <c r="H7" s="61">
        <v>3417</v>
      </c>
      <c r="I7" s="100">
        <v>30.990386359513877</v>
      </c>
      <c r="J7" s="86">
        <v>3.1334767561500314</v>
      </c>
      <c r="K7" s="73">
        <v>2.61631827376938</v>
      </c>
      <c r="L7" s="73">
        <v>4.304029304029314</v>
      </c>
    </row>
    <row r="8" spans="1:12" ht="12.75">
      <c r="A8" s="339"/>
      <c r="B8" s="123" t="s">
        <v>68</v>
      </c>
      <c r="C8" s="99">
        <v>12377</v>
      </c>
      <c r="D8" s="61">
        <v>7224</v>
      </c>
      <c r="E8" s="131">
        <v>5153</v>
      </c>
      <c r="F8" s="99">
        <v>12472</v>
      </c>
      <c r="G8" s="61">
        <v>7066</v>
      </c>
      <c r="H8" s="61">
        <v>5406</v>
      </c>
      <c r="I8" s="100">
        <v>43.34509300833868</v>
      </c>
      <c r="J8" s="86">
        <v>0.7675527187525262</v>
      </c>
      <c r="K8" s="73">
        <v>-2.187153931339978</v>
      </c>
      <c r="L8" s="73">
        <v>4.909761304094701</v>
      </c>
    </row>
    <row r="9" spans="1:12" ht="12.75">
      <c r="A9" s="336" t="s">
        <v>101</v>
      </c>
      <c r="B9" s="337"/>
      <c r="C9" s="101">
        <v>27592</v>
      </c>
      <c r="D9" s="62">
        <v>18157</v>
      </c>
      <c r="E9" s="132">
        <v>9435</v>
      </c>
      <c r="F9" s="101">
        <v>28016</v>
      </c>
      <c r="G9" s="62">
        <v>18143</v>
      </c>
      <c r="H9" s="62">
        <v>9873</v>
      </c>
      <c r="I9" s="102">
        <v>35.24057681324957</v>
      </c>
      <c r="J9" s="87">
        <v>1.5366772977674685</v>
      </c>
      <c r="K9" s="74">
        <v>-0.0771052486644237</v>
      </c>
      <c r="L9" s="74">
        <v>4.642289348171701</v>
      </c>
    </row>
    <row r="10" spans="1:12" ht="12.75">
      <c r="A10" s="338" t="s">
        <v>102</v>
      </c>
      <c r="B10" s="124" t="s">
        <v>186</v>
      </c>
      <c r="C10" s="103">
        <v>5082</v>
      </c>
      <c r="D10" s="63">
        <v>3346</v>
      </c>
      <c r="E10" s="133">
        <v>1736</v>
      </c>
      <c r="F10" s="103">
        <v>4987</v>
      </c>
      <c r="G10" s="63">
        <v>3199</v>
      </c>
      <c r="H10" s="63">
        <v>1788</v>
      </c>
      <c r="I10" s="104">
        <v>35.85321836775617</v>
      </c>
      <c r="J10" s="88">
        <v>-1.8693427784336905</v>
      </c>
      <c r="K10" s="75">
        <v>-4.393305439330547</v>
      </c>
      <c r="L10" s="75">
        <v>2.9953917050691246</v>
      </c>
    </row>
    <row r="11" spans="1:12" ht="12.75">
      <c r="A11" s="338"/>
      <c r="B11" s="124" t="s">
        <v>47</v>
      </c>
      <c r="C11" s="103">
        <v>4968</v>
      </c>
      <c r="D11" s="63">
        <v>3791</v>
      </c>
      <c r="E11" s="133">
        <v>1177</v>
      </c>
      <c r="F11" s="103">
        <v>5057</v>
      </c>
      <c r="G11" s="63">
        <v>3757</v>
      </c>
      <c r="H11" s="63">
        <v>1300</v>
      </c>
      <c r="I11" s="104">
        <v>25.70694087403599</v>
      </c>
      <c r="J11" s="88">
        <v>1.79146537842189</v>
      </c>
      <c r="K11" s="75">
        <v>-0.8968609865470825</v>
      </c>
      <c r="L11" s="75">
        <v>10.450297366185211</v>
      </c>
    </row>
    <row r="12" spans="1:12" ht="12.75">
      <c r="A12" s="352" t="s">
        <v>103</v>
      </c>
      <c r="B12" s="353"/>
      <c r="C12" s="105">
        <v>10050</v>
      </c>
      <c r="D12" s="64">
        <v>7137</v>
      </c>
      <c r="E12" s="134">
        <v>2913</v>
      </c>
      <c r="F12" s="105">
        <v>10044</v>
      </c>
      <c r="G12" s="64">
        <v>6956</v>
      </c>
      <c r="H12" s="64">
        <v>3088</v>
      </c>
      <c r="I12" s="106">
        <v>30.744723217841496</v>
      </c>
      <c r="J12" s="89">
        <v>-0.05970149253731449</v>
      </c>
      <c r="K12" s="76">
        <v>-2.5360795852599125</v>
      </c>
      <c r="L12" s="76">
        <v>6.007552351527636</v>
      </c>
    </row>
    <row r="13" spans="1:12" ht="12.75">
      <c r="A13" s="58" t="s">
        <v>48</v>
      </c>
      <c r="B13" s="125" t="s">
        <v>49</v>
      </c>
      <c r="C13" s="101">
        <v>9385</v>
      </c>
      <c r="D13" s="62">
        <v>6931</v>
      </c>
      <c r="E13" s="132">
        <v>2454</v>
      </c>
      <c r="F13" s="101">
        <v>9938</v>
      </c>
      <c r="G13" s="62">
        <v>7299</v>
      </c>
      <c r="H13" s="62">
        <v>2639</v>
      </c>
      <c r="I13" s="102">
        <v>26.55463876031395</v>
      </c>
      <c r="J13" s="87">
        <v>5.892381459776246</v>
      </c>
      <c r="K13" s="74">
        <v>5.309479151637575</v>
      </c>
      <c r="L13" s="74">
        <v>7.538712306438484</v>
      </c>
    </row>
    <row r="14" spans="1:12" ht="12.75">
      <c r="A14" s="56" t="s">
        <v>104</v>
      </c>
      <c r="B14" s="126" t="s">
        <v>185</v>
      </c>
      <c r="C14" s="105">
        <v>10072</v>
      </c>
      <c r="D14" s="64">
        <v>6586</v>
      </c>
      <c r="E14" s="134">
        <v>3486</v>
      </c>
      <c r="F14" s="105">
        <v>10087</v>
      </c>
      <c r="G14" s="64">
        <v>6455</v>
      </c>
      <c r="H14" s="64">
        <v>3632</v>
      </c>
      <c r="I14" s="106">
        <v>36.0067413502528</v>
      </c>
      <c r="J14" s="89">
        <v>0.14892772041301328</v>
      </c>
      <c r="K14" s="76">
        <v>-1.989067719404801</v>
      </c>
      <c r="L14" s="76">
        <v>4.188181296615028</v>
      </c>
    </row>
    <row r="15" spans="1:12" ht="12.75">
      <c r="A15" s="58" t="s">
        <v>51</v>
      </c>
      <c r="B15" s="125" t="s">
        <v>51</v>
      </c>
      <c r="C15" s="107">
        <v>1298</v>
      </c>
      <c r="D15" s="65">
        <v>941</v>
      </c>
      <c r="E15" s="135">
        <v>357</v>
      </c>
      <c r="F15" s="107">
        <v>1221</v>
      </c>
      <c r="G15" s="65">
        <v>835</v>
      </c>
      <c r="H15" s="65">
        <v>386</v>
      </c>
      <c r="I15" s="108">
        <v>31.613431613431615</v>
      </c>
      <c r="J15" s="90">
        <v>-5.932203389830505</v>
      </c>
      <c r="K15" s="77">
        <v>-11.264612114771523</v>
      </c>
      <c r="L15" s="77">
        <v>8.123249299719888</v>
      </c>
    </row>
    <row r="16" spans="1:12" ht="12.75">
      <c r="A16" s="338" t="s">
        <v>150</v>
      </c>
      <c r="B16" s="124" t="s">
        <v>57</v>
      </c>
      <c r="C16" s="103">
        <v>8396</v>
      </c>
      <c r="D16" s="63">
        <v>5435</v>
      </c>
      <c r="E16" s="133">
        <v>2961</v>
      </c>
      <c r="F16" s="103">
        <v>8265</v>
      </c>
      <c r="G16" s="63">
        <v>5128</v>
      </c>
      <c r="H16" s="63">
        <v>3137</v>
      </c>
      <c r="I16" s="104">
        <v>37.95523290986086</v>
      </c>
      <c r="J16" s="88">
        <v>-1.5602667937112926</v>
      </c>
      <c r="K16" s="75">
        <v>-5.64857405703772</v>
      </c>
      <c r="L16" s="75">
        <v>5.943937858831475</v>
      </c>
    </row>
    <row r="17" spans="1:12" ht="12.75">
      <c r="A17" s="338"/>
      <c r="B17" s="124" t="s">
        <v>50</v>
      </c>
      <c r="C17" s="103">
        <v>4049</v>
      </c>
      <c r="D17" s="63">
        <v>2974</v>
      </c>
      <c r="E17" s="133">
        <v>1075</v>
      </c>
      <c r="F17" s="103">
        <v>4025</v>
      </c>
      <c r="G17" s="63">
        <v>2855</v>
      </c>
      <c r="H17" s="63">
        <v>1170</v>
      </c>
      <c r="I17" s="104">
        <v>29.068322981366464</v>
      </c>
      <c r="J17" s="88">
        <v>-0.5927389478883782</v>
      </c>
      <c r="K17" s="75">
        <v>-4.001344989912582</v>
      </c>
      <c r="L17" s="75">
        <v>8.83720930232559</v>
      </c>
    </row>
    <row r="18" spans="1:12" ht="12.75">
      <c r="A18" s="338"/>
      <c r="B18" s="124" t="s">
        <v>43</v>
      </c>
      <c r="C18" s="103">
        <v>8317</v>
      </c>
      <c r="D18" s="63">
        <v>4880</v>
      </c>
      <c r="E18" s="133">
        <v>3437</v>
      </c>
      <c r="F18" s="103">
        <v>8446</v>
      </c>
      <c r="G18" s="63">
        <v>4821</v>
      </c>
      <c r="H18" s="63">
        <v>3625</v>
      </c>
      <c r="I18" s="104">
        <v>42.919725313757986</v>
      </c>
      <c r="J18" s="88">
        <v>1.5510400384754206</v>
      </c>
      <c r="K18" s="75">
        <v>-1.2090163934426243</v>
      </c>
      <c r="L18" s="75">
        <v>5.469886528949658</v>
      </c>
    </row>
    <row r="19" spans="1:12" ht="12.75">
      <c r="A19" s="334" t="s">
        <v>151</v>
      </c>
      <c r="B19" s="335"/>
      <c r="C19" s="105">
        <v>20762</v>
      </c>
      <c r="D19" s="64">
        <v>13289</v>
      </c>
      <c r="E19" s="134">
        <v>7473</v>
      </c>
      <c r="F19" s="105">
        <v>20736</v>
      </c>
      <c r="G19" s="64">
        <v>12804</v>
      </c>
      <c r="H19" s="64">
        <v>7932</v>
      </c>
      <c r="I19" s="106">
        <v>38.25231481481482</v>
      </c>
      <c r="J19" s="89">
        <v>-0.12522878335420273</v>
      </c>
      <c r="K19" s="76">
        <v>-3.649635036496349</v>
      </c>
      <c r="L19" s="76">
        <v>6.142111601766359</v>
      </c>
    </row>
    <row r="20" spans="1:12" ht="12.75">
      <c r="A20" s="339" t="s">
        <v>179</v>
      </c>
      <c r="B20" s="127" t="s">
        <v>62</v>
      </c>
      <c r="C20" s="109">
        <v>5786</v>
      </c>
      <c r="D20" s="66">
        <v>3895</v>
      </c>
      <c r="E20" s="136">
        <v>1891</v>
      </c>
      <c r="F20" s="109">
        <v>6224</v>
      </c>
      <c r="G20" s="66">
        <v>4058</v>
      </c>
      <c r="H20" s="66">
        <v>2166</v>
      </c>
      <c r="I20" s="110">
        <v>34.80077120822622</v>
      </c>
      <c r="J20" s="91">
        <v>7.569996543380569</v>
      </c>
      <c r="K20" s="78">
        <v>4.1848523748395365</v>
      </c>
      <c r="L20" s="78">
        <v>14.542570068746684</v>
      </c>
    </row>
    <row r="21" spans="1:12" ht="12.75">
      <c r="A21" s="339"/>
      <c r="B21" s="127" t="s">
        <v>59</v>
      </c>
      <c r="C21" s="99">
        <v>12356</v>
      </c>
      <c r="D21" s="61">
        <v>7801</v>
      </c>
      <c r="E21" s="131">
        <v>4555</v>
      </c>
      <c r="F21" s="99">
        <v>12566</v>
      </c>
      <c r="G21" s="61">
        <v>7622</v>
      </c>
      <c r="H21" s="61">
        <v>4944</v>
      </c>
      <c r="I21" s="100">
        <v>39.34426229508197</v>
      </c>
      <c r="J21" s="86">
        <v>1.6995791518290844</v>
      </c>
      <c r="K21" s="73">
        <v>-2.294577618254067</v>
      </c>
      <c r="L21" s="73">
        <v>8.54006586169045</v>
      </c>
    </row>
    <row r="22" spans="1:12" ht="12.75">
      <c r="A22" s="340" t="s">
        <v>178</v>
      </c>
      <c r="B22" s="341"/>
      <c r="C22" s="107">
        <v>18142</v>
      </c>
      <c r="D22" s="65">
        <v>11696</v>
      </c>
      <c r="E22" s="135">
        <v>6446</v>
      </c>
      <c r="F22" s="107">
        <v>18790</v>
      </c>
      <c r="G22" s="65">
        <v>11680</v>
      </c>
      <c r="H22" s="65">
        <v>7110</v>
      </c>
      <c r="I22" s="108">
        <v>37.8392762107504</v>
      </c>
      <c r="J22" s="90">
        <v>3.571822290816897</v>
      </c>
      <c r="K22" s="77">
        <v>-0.13679890560875663</v>
      </c>
      <c r="L22" s="77">
        <v>10.30096183679801</v>
      </c>
    </row>
    <row r="23" spans="1:12" ht="12.75">
      <c r="A23" s="338" t="s">
        <v>177</v>
      </c>
      <c r="B23" s="124" t="s">
        <v>184</v>
      </c>
      <c r="C23" s="103">
        <v>12913</v>
      </c>
      <c r="D23" s="63">
        <v>5866</v>
      </c>
      <c r="E23" s="133">
        <v>7047</v>
      </c>
      <c r="F23" s="103">
        <v>13083</v>
      </c>
      <c r="G23" s="63">
        <v>5624</v>
      </c>
      <c r="H23" s="63">
        <v>7459</v>
      </c>
      <c r="I23" s="104">
        <v>57.01291752656119</v>
      </c>
      <c r="J23" s="88">
        <v>1.3165027491674977</v>
      </c>
      <c r="K23" s="75">
        <v>-4.125468803273108</v>
      </c>
      <c r="L23" s="75">
        <v>5.846459486306216</v>
      </c>
    </row>
    <row r="24" spans="1:12" ht="12.75">
      <c r="A24" s="338"/>
      <c r="B24" s="124" t="s">
        <v>53</v>
      </c>
      <c r="C24" s="103">
        <v>15071</v>
      </c>
      <c r="D24" s="63">
        <v>4829</v>
      </c>
      <c r="E24" s="133">
        <v>10242</v>
      </c>
      <c r="F24" s="103">
        <v>15776</v>
      </c>
      <c r="G24" s="63">
        <v>4787</v>
      </c>
      <c r="H24" s="63">
        <v>10989</v>
      </c>
      <c r="I24" s="104">
        <v>69.6564401622718</v>
      </c>
      <c r="J24" s="88">
        <v>4.677858138146121</v>
      </c>
      <c r="K24" s="75">
        <v>-0.8697452888796846</v>
      </c>
      <c r="L24" s="75">
        <v>7.293497363796149</v>
      </c>
    </row>
    <row r="25" spans="1:12" ht="12.75">
      <c r="A25" s="338"/>
      <c r="B25" s="124" t="s">
        <v>54</v>
      </c>
      <c r="C25" s="103">
        <v>19627</v>
      </c>
      <c r="D25" s="63">
        <v>7158</v>
      </c>
      <c r="E25" s="133">
        <v>12469</v>
      </c>
      <c r="F25" s="103">
        <v>20561</v>
      </c>
      <c r="G25" s="63">
        <v>7233</v>
      </c>
      <c r="H25" s="63">
        <v>13328</v>
      </c>
      <c r="I25" s="104">
        <v>64.8217499148874</v>
      </c>
      <c r="J25" s="88">
        <v>4.758750700565557</v>
      </c>
      <c r="K25" s="75">
        <v>1.0477787091366366</v>
      </c>
      <c r="L25" s="75">
        <v>6.889084930627959</v>
      </c>
    </row>
    <row r="26" spans="1:12" ht="12.75">
      <c r="A26" s="334" t="s">
        <v>181</v>
      </c>
      <c r="B26" s="335"/>
      <c r="C26" s="105">
        <v>47611</v>
      </c>
      <c r="D26" s="64">
        <v>17853</v>
      </c>
      <c r="E26" s="134">
        <v>29758</v>
      </c>
      <c r="F26" s="105">
        <v>49420</v>
      </c>
      <c r="G26" s="64">
        <v>17644</v>
      </c>
      <c r="H26" s="64">
        <v>31776</v>
      </c>
      <c r="I26" s="106">
        <v>64.29785511938486</v>
      </c>
      <c r="J26" s="89">
        <v>3.799542122618732</v>
      </c>
      <c r="K26" s="76">
        <v>-1.1706715958102194</v>
      </c>
      <c r="L26" s="76">
        <v>6.7813697157067026</v>
      </c>
    </row>
    <row r="27" spans="1:12" ht="12.75">
      <c r="A27" s="339" t="s">
        <v>106</v>
      </c>
      <c r="B27" s="127" t="s">
        <v>46</v>
      </c>
      <c r="C27" s="111">
        <v>5483</v>
      </c>
      <c r="D27" s="67">
        <v>4374</v>
      </c>
      <c r="E27" s="137">
        <v>1109</v>
      </c>
      <c r="F27" s="111">
        <v>5594</v>
      </c>
      <c r="G27" s="67">
        <v>4318</v>
      </c>
      <c r="H27" s="67">
        <v>1276</v>
      </c>
      <c r="I27" s="112">
        <v>22.81015373614587</v>
      </c>
      <c r="J27" s="92">
        <v>2.0244391756337734</v>
      </c>
      <c r="K27" s="79">
        <v>-1.28029263831732</v>
      </c>
      <c r="L27" s="79">
        <v>15.058611361587012</v>
      </c>
    </row>
    <row r="28" spans="1:12" ht="12.75">
      <c r="A28" s="339"/>
      <c r="B28" s="127" t="s">
        <v>52</v>
      </c>
      <c r="C28" s="99">
        <v>6961</v>
      </c>
      <c r="D28" s="61">
        <v>5014</v>
      </c>
      <c r="E28" s="131">
        <v>1947</v>
      </c>
      <c r="F28" s="99">
        <v>6912</v>
      </c>
      <c r="G28" s="61">
        <v>4817</v>
      </c>
      <c r="H28" s="61">
        <v>2095</v>
      </c>
      <c r="I28" s="100">
        <v>30.30960648148148</v>
      </c>
      <c r="J28" s="86">
        <v>-0.7039218503088591</v>
      </c>
      <c r="K28" s="73">
        <v>-3.928998803350609</v>
      </c>
      <c r="L28" s="73">
        <v>7.601438109912692</v>
      </c>
    </row>
    <row r="29" spans="1:12" ht="12.75">
      <c r="A29" s="336" t="s">
        <v>107</v>
      </c>
      <c r="B29" s="337"/>
      <c r="C29" s="113">
        <v>12444</v>
      </c>
      <c r="D29" s="68">
        <v>9388</v>
      </c>
      <c r="E29" s="138">
        <v>3056</v>
      </c>
      <c r="F29" s="113">
        <v>12506</v>
      </c>
      <c r="G29" s="68">
        <v>9135</v>
      </c>
      <c r="H29" s="68">
        <v>3371</v>
      </c>
      <c r="I29" s="114">
        <v>26.955061570446187</v>
      </c>
      <c r="J29" s="93">
        <v>0.4982320797171269</v>
      </c>
      <c r="K29" s="80">
        <v>-2.6949296974861454</v>
      </c>
      <c r="L29" s="80">
        <v>10.307591623036643</v>
      </c>
    </row>
    <row r="30" spans="1:12" ht="12.75">
      <c r="A30" s="338" t="s">
        <v>145</v>
      </c>
      <c r="B30" s="124" t="s">
        <v>44</v>
      </c>
      <c r="C30" s="115">
        <v>10258</v>
      </c>
      <c r="D30" s="69">
        <v>7232</v>
      </c>
      <c r="E30" s="139">
        <v>3026</v>
      </c>
      <c r="F30" s="115">
        <v>10799</v>
      </c>
      <c r="G30" s="69">
        <v>7252</v>
      </c>
      <c r="H30" s="69">
        <v>3547</v>
      </c>
      <c r="I30" s="116">
        <v>32.84563385498657</v>
      </c>
      <c r="J30" s="94">
        <v>5.273932540456229</v>
      </c>
      <c r="K30" s="81">
        <v>0.2765486725663635</v>
      </c>
      <c r="L30" s="81">
        <v>17.217448777263726</v>
      </c>
    </row>
    <row r="31" spans="1:12" ht="12.75">
      <c r="A31" s="338"/>
      <c r="B31" s="124" t="s">
        <v>56</v>
      </c>
      <c r="C31" s="103">
        <v>2265</v>
      </c>
      <c r="D31" s="63">
        <v>1643</v>
      </c>
      <c r="E31" s="133">
        <v>622</v>
      </c>
      <c r="F31" s="103">
        <v>2234</v>
      </c>
      <c r="G31" s="63">
        <v>1616</v>
      </c>
      <c r="H31" s="63">
        <v>618</v>
      </c>
      <c r="I31" s="104">
        <v>27.66338406445837</v>
      </c>
      <c r="J31" s="88">
        <v>-1.368653421633553</v>
      </c>
      <c r="K31" s="75">
        <v>-1.6433353621424232</v>
      </c>
      <c r="L31" s="75">
        <v>-0.6430868167202561</v>
      </c>
    </row>
    <row r="32" spans="1:12" ht="12.75">
      <c r="A32" s="338"/>
      <c r="B32" s="124" t="s">
        <v>63</v>
      </c>
      <c r="C32" s="103">
        <v>7408</v>
      </c>
      <c r="D32" s="63">
        <v>5143</v>
      </c>
      <c r="E32" s="133">
        <v>2265</v>
      </c>
      <c r="F32" s="103">
        <v>7470</v>
      </c>
      <c r="G32" s="63">
        <v>4992</v>
      </c>
      <c r="H32" s="63">
        <v>2478</v>
      </c>
      <c r="I32" s="104">
        <v>33.17269076305221</v>
      </c>
      <c r="J32" s="88">
        <v>0.8369330453563748</v>
      </c>
      <c r="K32" s="75">
        <v>-2.9360295547345885</v>
      </c>
      <c r="L32" s="75">
        <v>9.403973509933778</v>
      </c>
    </row>
    <row r="33" spans="1:12" ht="12.75">
      <c r="A33" s="334" t="s">
        <v>143</v>
      </c>
      <c r="B33" s="335"/>
      <c r="C33" s="117">
        <v>19931</v>
      </c>
      <c r="D33" s="70">
        <v>14018</v>
      </c>
      <c r="E33" s="140">
        <v>5913</v>
      </c>
      <c r="F33" s="117">
        <v>20503</v>
      </c>
      <c r="G33" s="70">
        <v>13860</v>
      </c>
      <c r="H33" s="70">
        <v>6643</v>
      </c>
      <c r="I33" s="118">
        <v>32.40013656538068</v>
      </c>
      <c r="J33" s="95">
        <v>2.8699011589985446</v>
      </c>
      <c r="K33" s="82">
        <v>-1.1271222713653941</v>
      </c>
      <c r="L33" s="82">
        <v>12.345679012345684</v>
      </c>
    </row>
    <row r="34" spans="1:12" ht="12.75">
      <c r="A34" s="339" t="s">
        <v>146</v>
      </c>
      <c r="B34" s="127" t="s">
        <v>55</v>
      </c>
      <c r="C34" s="99">
        <v>9893</v>
      </c>
      <c r="D34" s="61">
        <v>6316</v>
      </c>
      <c r="E34" s="131">
        <v>3577</v>
      </c>
      <c r="F34" s="99">
        <v>9997</v>
      </c>
      <c r="G34" s="61">
        <v>6058</v>
      </c>
      <c r="H34" s="61">
        <v>3939</v>
      </c>
      <c r="I34" s="100">
        <v>39.401820546163854</v>
      </c>
      <c r="J34" s="86">
        <v>1.0512483574244555</v>
      </c>
      <c r="K34" s="73">
        <v>-4.084863837872064</v>
      </c>
      <c r="L34" s="73">
        <v>10.120212468549056</v>
      </c>
    </row>
    <row r="35" spans="1:12" ht="12.75">
      <c r="A35" s="339"/>
      <c r="B35" s="127" t="s">
        <v>58</v>
      </c>
      <c r="C35" s="99">
        <v>9298</v>
      </c>
      <c r="D35" s="61">
        <v>6667</v>
      </c>
      <c r="E35" s="131">
        <v>2631</v>
      </c>
      <c r="F35" s="99">
        <v>9517</v>
      </c>
      <c r="G35" s="61">
        <v>6608</v>
      </c>
      <c r="H35" s="61">
        <v>2909</v>
      </c>
      <c r="I35" s="100">
        <v>30.566354943784805</v>
      </c>
      <c r="J35" s="86">
        <v>2.3553452355345286</v>
      </c>
      <c r="K35" s="73">
        <v>-0.8849557522123916</v>
      </c>
      <c r="L35" s="73">
        <v>10.566324591410108</v>
      </c>
    </row>
    <row r="36" spans="1:12" ht="12.75">
      <c r="A36" s="336" t="s">
        <v>144</v>
      </c>
      <c r="B36" s="337"/>
      <c r="C36" s="101">
        <v>19191</v>
      </c>
      <c r="D36" s="62">
        <v>12983</v>
      </c>
      <c r="E36" s="132">
        <v>6208</v>
      </c>
      <c r="F36" s="101">
        <v>19514</v>
      </c>
      <c r="G36" s="62">
        <v>12666</v>
      </c>
      <c r="H36" s="62">
        <v>6848</v>
      </c>
      <c r="I36" s="102">
        <v>35.092753920262375</v>
      </c>
      <c r="J36" s="87">
        <v>1.6830806107029304</v>
      </c>
      <c r="K36" s="74">
        <v>-2.4416544712316153</v>
      </c>
      <c r="L36" s="74">
        <v>10.30927835051547</v>
      </c>
    </row>
    <row r="37" spans="1:12" ht="12.75">
      <c r="A37" s="56" t="s">
        <v>60</v>
      </c>
      <c r="B37" s="126" t="s">
        <v>61</v>
      </c>
      <c r="C37" s="105">
        <v>13852</v>
      </c>
      <c r="D37" s="64">
        <v>9729</v>
      </c>
      <c r="E37" s="134">
        <v>4123</v>
      </c>
      <c r="F37" s="105">
        <v>14809</v>
      </c>
      <c r="G37" s="64">
        <v>10265</v>
      </c>
      <c r="H37" s="64">
        <v>4544</v>
      </c>
      <c r="I37" s="106">
        <v>30.684043487068674</v>
      </c>
      <c r="J37" s="89">
        <v>6.9087496390412895</v>
      </c>
      <c r="K37" s="76">
        <v>5.509302086545389</v>
      </c>
      <c r="L37" s="76">
        <v>10.2110113994664</v>
      </c>
    </row>
    <row r="38" spans="1:12" ht="12.75">
      <c r="A38" s="354" t="s">
        <v>187</v>
      </c>
      <c r="B38" s="127" t="s">
        <v>65</v>
      </c>
      <c r="C38" s="99">
        <v>9255</v>
      </c>
      <c r="D38" s="61">
        <v>6291</v>
      </c>
      <c r="E38" s="131">
        <v>2964</v>
      </c>
      <c r="F38" s="99">
        <v>9380</v>
      </c>
      <c r="G38" s="61">
        <v>6278</v>
      </c>
      <c r="H38" s="61">
        <v>3102</v>
      </c>
      <c r="I38" s="100">
        <v>33.07036247334755</v>
      </c>
      <c r="J38" s="86">
        <v>1.350621285791462</v>
      </c>
      <c r="K38" s="73">
        <v>-0.20664441265300582</v>
      </c>
      <c r="L38" s="73">
        <v>4.655870445344121</v>
      </c>
    </row>
    <row r="39" spans="1:12" ht="12.75">
      <c r="A39" s="354"/>
      <c r="B39" s="127" t="s">
        <v>66</v>
      </c>
      <c r="C39" s="99">
        <v>6305</v>
      </c>
      <c r="D39" s="61">
        <v>4895</v>
      </c>
      <c r="E39" s="131">
        <v>1410</v>
      </c>
      <c r="F39" s="99">
        <v>6413</v>
      </c>
      <c r="G39" s="61">
        <v>4883</v>
      </c>
      <c r="H39" s="61">
        <v>1530</v>
      </c>
      <c r="I39" s="100">
        <v>23.857788866365194</v>
      </c>
      <c r="J39" s="86">
        <v>1.7129262490087171</v>
      </c>
      <c r="K39" s="73">
        <v>-0.24514811031664863</v>
      </c>
      <c r="L39" s="73">
        <v>8.510638297872333</v>
      </c>
    </row>
    <row r="40" spans="1:12" ht="12.75">
      <c r="A40" s="336" t="s">
        <v>188</v>
      </c>
      <c r="B40" s="337"/>
      <c r="C40" s="101">
        <v>15560</v>
      </c>
      <c r="D40" s="62">
        <v>11186</v>
      </c>
      <c r="E40" s="132">
        <v>4374</v>
      </c>
      <c r="F40" s="101">
        <v>15793</v>
      </c>
      <c r="G40" s="62">
        <v>11161</v>
      </c>
      <c r="H40" s="62">
        <v>4632</v>
      </c>
      <c r="I40" s="102">
        <v>29.32944975622111</v>
      </c>
      <c r="J40" s="87">
        <v>1.4974293059125898</v>
      </c>
      <c r="K40" s="74">
        <v>-0.22349365278026312</v>
      </c>
      <c r="L40" s="80">
        <v>5.898491083676262</v>
      </c>
    </row>
    <row r="41" spans="1:12" s="50" customFormat="1" ht="12.75">
      <c r="A41" s="342" t="s">
        <v>189</v>
      </c>
      <c r="B41" s="343"/>
      <c r="C41" s="119">
        <v>225890</v>
      </c>
      <c r="D41" s="71">
        <v>139894</v>
      </c>
      <c r="E41" s="141">
        <v>85996</v>
      </c>
      <c r="F41" s="119">
        <v>231377</v>
      </c>
      <c r="G41" s="71">
        <v>138903</v>
      </c>
      <c r="H41" s="71">
        <v>92474</v>
      </c>
      <c r="I41" s="120">
        <v>39.966807418196275</v>
      </c>
      <c r="J41" s="96">
        <v>2.429058391252383</v>
      </c>
      <c r="K41" s="83">
        <v>-0.7083934979341393</v>
      </c>
      <c r="L41" s="83">
        <v>7.532908507372426</v>
      </c>
    </row>
    <row r="42" spans="1:12" ht="12.75">
      <c r="A42" s="57" t="s">
        <v>70</v>
      </c>
      <c r="B42" s="128" t="s">
        <v>70</v>
      </c>
      <c r="C42" s="121">
        <v>895</v>
      </c>
      <c r="D42" s="72">
        <v>552</v>
      </c>
      <c r="E42" s="142">
        <v>343</v>
      </c>
      <c r="F42" s="121">
        <v>1108</v>
      </c>
      <c r="G42" s="72">
        <v>736</v>
      </c>
      <c r="H42" s="72">
        <v>372</v>
      </c>
      <c r="I42" s="122">
        <v>33.57400722021661</v>
      </c>
      <c r="J42" s="97">
        <v>23.79888268156425</v>
      </c>
      <c r="K42" s="84">
        <v>33.333333333333314</v>
      </c>
      <c r="L42" s="84">
        <v>8.454810495626816</v>
      </c>
    </row>
    <row r="43" spans="1:12" ht="12.75">
      <c r="A43" s="59" t="s">
        <v>71</v>
      </c>
      <c r="B43" s="129" t="s">
        <v>71</v>
      </c>
      <c r="C43" s="113">
        <v>278</v>
      </c>
      <c r="D43" s="68">
        <v>178</v>
      </c>
      <c r="E43" s="138">
        <v>100</v>
      </c>
      <c r="F43" s="113">
        <v>280</v>
      </c>
      <c r="G43" s="68">
        <v>145</v>
      </c>
      <c r="H43" s="68">
        <v>135</v>
      </c>
      <c r="I43" s="114">
        <v>48.214285714285715</v>
      </c>
      <c r="J43" s="93">
        <v>0.7194244604316538</v>
      </c>
      <c r="K43" s="80">
        <v>-18.539325842696627</v>
      </c>
      <c r="L43" s="80">
        <v>35</v>
      </c>
    </row>
    <row r="44" spans="1:12" ht="12.75">
      <c r="A44" s="57" t="s">
        <v>180</v>
      </c>
      <c r="B44" s="128" t="s">
        <v>180</v>
      </c>
      <c r="C44" s="121">
        <v>2850</v>
      </c>
      <c r="D44" s="72">
        <v>2101</v>
      </c>
      <c r="E44" s="142">
        <v>749</v>
      </c>
      <c r="F44" s="121">
        <v>2732</v>
      </c>
      <c r="G44" s="72">
        <v>1976</v>
      </c>
      <c r="H44" s="72">
        <v>756</v>
      </c>
      <c r="I44" s="122">
        <v>27.672035139092237</v>
      </c>
      <c r="J44" s="97">
        <v>-4.140350877192972</v>
      </c>
      <c r="K44" s="84">
        <v>-5.949547834364594</v>
      </c>
      <c r="L44" s="84">
        <v>0.9345794392523317</v>
      </c>
    </row>
    <row r="45" spans="1:12" ht="12.75">
      <c r="A45" s="59" t="s">
        <v>73</v>
      </c>
      <c r="B45" s="129" t="s">
        <v>73</v>
      </c>
      <c r="C45" s="113">
        <v>819</v>
      </c>
      <c r="D45" s="68">
        <v>457</v>
      </c>
      <c r="E45" s="138">
        <v>362</v>
      </c>
      <c r="F45" s="113">
        <v>676</v>
      </c>
      <c r="G45" s="68">
        <v>383</v>
      </c>
      <c r="H45" s="68">
        <v>293</v>
      </c>
      <c r="I45" s="114">
        <v>43.34319526627219</v>
      </c>
      <c r="J45" s="93">
        <v>-17.46031746031747</v>
      </c>
      <c r="K45" s="80">
        <v>-16.19256017505471</v>
      </c>
      <c r="L45" s="80">
        <v>-19.060773480662988</v>
      </c>
    </row>
    <row r="46" spans="1:12" ht="12.75">
      <c r="A46" s="57" t="s">
        <v>74</v>
      </c>
      <c r="B46" s="128" t="s">
        <v>74</v>
      </c>
      <c r="C46" s="121">
        <v>146</v>
      </c>
      <c r="D46" s="72">
        <v>146</v>
      </c>
      <c r="E46" s="142">
        <v>0</v>
      </c>
      <c r="F46" s="121">
        <v>87</v>
      </c>
      <c r="G46" s="72">
        <v>87</v>
      </c>
      <c r="H46" s="72">
        <v>0</v>
      </c>
      <c r="I46" s="122">
        <v>0</v>
      </c>
      <c r="J46" s="97">
        <v>-40.410958904109584</v>
      </c>
      <c r="K46" s="84">
        <v>-40.410958904109584</v>
      </c>
      <c r="L46" s="84" t="s">
        <v>78</v>
      </c>
    </row>
    <row r="47" spans="1:15" s="50" customFormat="1" ht="12.75">
      <c r="A47" s="342" t="s">
        <v>190</v>
      </c>
      <c r="B47" s="343"/>
      <c r="C47" s="119">
        <v>230878</v>
      </c>
      <c r="D47" s="71">
        <v>143328</v>
      </c>
      <c r="E47" s="141">
        <v>87550</v>
      </c>
      <c r="F47" s="119">
        <v>236260</v>
      </c>
      <c r="G47" s="71">
        <v>142230</v>
      </c>
      <c r="H47" s="71">
        <v>94030</v>
      </c>
      <c r="I47" s="120">
        <v>39.79937357148904</v>
      </c>
      <c r="J47" s="96">
        <v>2.331101274266061</v>
      </c>
      <c r="K47" s="83">
        <v>-0.7660750167448072</v>
      </c>
      <c r="L47" s="83">
        <v>7.401484865790977</v>
      </c>
      <c r="M47" s="51"/>
      <c r="N47" s="51"/>
      <c r="O47" s="51"/>
    </row>
    <row r="48" ht="12.75"/>
    <row r="49" ht="12.75">
      <c r="A49" s="52" t="s">
        <v>130</v>
      </c>
    </row>
    <row r="50" ht="12.75">
      <c r="A50" s="48" t="s">
        <v>168</v>
      </c>
    </row>
    <row r="51" ht="12.75">
      <c r="A51" s="5" t="s">
        <v>170</v>
      </c>
    </row>
    <row r="52" ht="12.75"/>
  </sheetData>
  <sheetProtection/>
  <mergeCells count="25">
    <mergeCell ref="A38:A39"/>
    <mergeCell ref="A47:B47"/>
    <mergeCell ref="A40:B40"/>
    <mergeCell ref="C4:E4"/>
    <mergeCell ref="F4:I4"/>
    <mergeCell ref="J4:L4"/>
    <mergeCell ref="A41:B41"/>
    <mergeCell ref="A4:A5"/>
    <mergeCell ref="B4:B5"/>
    <mergeCell ref="A12:B12"/>
    <mergeCell ref="A9:B9"/>
    <mergeCell ref="A6:A8"/>
    <mergeCell ref="A10:A11"/>
    <mergeCell ref="A22:B22"/>
    <mergeCell ref="A34:A35"/>
    <mergeCell ref="A30:A32"/>
    <mergeCell ref="A27:A28"/>
    <mergeCell ref="A29:B29"/>
    <mergeCell ref="A19:B19"/>
    <mergeCell ref="A26:B26"/>
    <mergeCell ref="A33:B33"/>
    <mergeCell ref="A36:B36"/>
    <mergeCell ref="A23:A25"/>
    <mergeCell ref="A20:A21"/>
    <mergeCell ref="A16:A18"/>
  </mergeCells>
  <printOptions/>
  <pageMargins left="0.1968503937007874" right="0.3937007874015748" top="0.1968503937007874" bottom="0.1968503937007874" header="0.11811023622047245" footer="0.1181102362204724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zoomScale="85" zoomScaleNormal="85" zoomScalePageLayoutView="0" workbookViewId="0" topLeftCell="A16">
      <selection activeCell="C22" sqref="C22"/>
    </sheetView>
  </sheetViews>
  <sheetFormatPr defaultColWidth="0" defaultRowHeight="12.75" zeroHeight="1"/>
  <cols>
    <col min="1" max="1" width="11.421875" style="33" customWidth="1"/>
    <col min="2" max="2" width="26.00390625" style="33" customWidth="1"/>
    <col min="3" max="3" width="18.00390625" style="33" customWidth="1"/>
    <col min="4" max="4" width="11.140625" style="33" customWidth="1"/>
    <col min="5" max="8" width="11.421875" style="33" customWidth="1"/>
    <col min="9" max="16384" width="0" style="33" hidden="1" customWidth="1"/>
  </cols>
  <sheetData>
    <row r="1" ht="12.75">
      <c r="A1" s="32" t="s">
        <v>175</v>
      </c>
    </row>
    <row r="2" ht="12.75"/>
    <row r="3" ht="12.75"/>
    <row r="4" spans="1:3" ht="12.75">
      <c r="A4" s="44" t="s">
        <v>111</v>
      </c>
      <c r="B4" s="45" t="s">
        <v>165</v>
      </c>
      <c r="C4" s="46" t="s">
        <v>176</v>
      </c>
    </row>
    <row r="5" spans="1:3" ht="12.75">
      <c r="A5" s="39" t="s">
        <v>114</v>
      </c>
      <c r="B5" s="40" t="s">
        <v>100</v>
      </c>
      <c r="C5" s="42">
        <v>1.5366772977674688</v>
      </c>
    </row>
    <row r="6" spans="1:3" ht="12.75">
      <c r="A6" s="39" t="s">
        <v>115</v>
      </c>
      <c r="B6" s="40" t="s">
        <v>102</v>
      </c>
      <c r="C6" s="43">
        <v>-0.05970149253731343</v>
      </c>
    </row>
    <row r="7" spans="1:3" ht="12.75">
      <c r="A7" s="39" t="s">
        <v>116</v>
      </c>
      <c r="B7" s="41" t="s">
        <v>48</v>
      </c>
      <c r="C7" s="42">
        <v>5.892381459776239</v>
      </c>
    </row>
    <row r="8" spans="1:3" ht="12.75">
      <c r="A8" s="39" t="s">
        <v>117</v>
      </c>
      <c r="B8" s="41" t="s">
        <v>104</v>
      </c>
      <c r="C8" s="42">
        <v>0.1489277204130262</v>
      </c>
    </row>
    <row r="9" spans="1:3" ht="12.75">
      <c r="A9" s="39" t="s">
        <v>118</v>
      </c>
      <c r="B9" s="41" t="s">
        <v>51</v>
      </c>
      <c r="C9" s="38">
        <v>-5.932203389830509</v>
      </c>
    </row>
    <row r="10" spans="1:3" ht="12.75">
      <c r="A10" s="39" t="s">
        <v>112</v>
      </c>
      <c r="B10" s="40" t="s">
        <v>150</v>
      </c>
      <c r="C10" s="38">
        <v>-0.12522878335420481</v>
      </c>
    </row>
    <row r="11" spans="1:3" ht="12.75">
      <c r="A11" s="39" t="s">
        <v>121</v>
      </c>
      <c r="B11" s="40" t="s">
        <v>153</v>
      </c>
      <c r="C11" s="38">
        <v>3.571822290816889</v>
      </c>
    </row>
    <row r="12" spans="1:3" ht="12.75">
      <c r="A12" s="39" t="s">
        <v>119</v>
      </c>
      <c r="B12" s="40" t="s">
        <v>105</v>
      </c>
      <c r="C12" s="42">
        <v>3.7995421226187225</v>
      </c>
    </row>
    <row r="13" spans="1:3" ht="12.75">
      <c r="A13" s="39" t="s">
        <v>122</v>
      </c>
      <c r="B13" s="40" t="s">
        <v>106</v>
      </c>
      <c r="C13" s="42">
        <v>0.49823207971713274</v>
      </c>
    </row>
    <row r="14" spans="1:3" ht="12.75">
      <c r="A14" s="39" t="s">
        <v>113</v>
      </c>
      <c r="B14" s="40" t="s">
        <v>145</v>
      </c>
      <c r="C14" s="42">
        <v>2.869901158998545</v>
      </c>
    </row>
    <row r="15" spans="1:3" ht="12.75">
      <c r="A15" s="39" t="s">
        <v>120</v>
      </c>
      <c r="B15" s="40" t="s">
        <v>146</v>
      </c>
      <c r="C15" s="42">
        <v>1.6830806107029337</v>
      </c>
    </row>
    <row r="16" spans="1:3" ht="12.75">
      <c r="A16" s="39" t="s">
        <v>123</v>
      </c>
      <c r="B16" s="41" t="s">
        <v>60</v>
      </c>
      <c r="C16" s="38">
        <v>6.908749639041294</v>
      </c>
    </row>
    <row r="17" spans="1:3" ht="12.75">
      <c r="A17" s="39" t="s">
        <v>124</v>
      </c>
      <c r="B17" s="40" t="s">
        <v>64</v>
      </c>
      <c r="C17" s="42">
        <v>1.4974293059125965</v>
      </c>
    </row>
    <row r="18" spans="1:3" ht="12.75">
      <c r="A18" s="39" t="s">
        <v>125</v>
      </c>
      <c r="B18" s="40" t="s">
        <v>70</v>
      </c>
      <c r="C18" s="38">
        <v>23.798882681564244</v>
      </c>
    </row>
    <row r="19" spans="1:3" ht="12.75">
      <c r="A19" s="39" t="s">
        <v>126</v>
      </c>
      <c r="B19" s="40" t="s">
        <v>71</v>
      </c>
      <c r="C19" s="38">
        <v>0.7194244604316548</v>
      </c>
    </row>
    <row r="20" spans="1:3" ht="12.75">
      <c r="A20" s="39" t="s">
        <v>127</v>
      </c>
      <c r="B20" s="40" t="s">
        <v>72</v>
      </c>
      <c r="C20" s="38">
        <v>-4.140350877192982</v>
      </c>
    </row>
    <row r="21" spans="1:3" ht="12.75">
      <c r="A21" s="39" t="s">
        <v>128</v>
      </c>
      <c r="B21" s="40" t="s">
        <v>73</v>
      </c>
      <c r="C21" s="38">
        <v>-17.46031746031746</v>
      </c>
    </row>
    <row r="22" spans="1:3" ht="12.75">
      <c r="A22" s="39" t="s">
        <v>129</v>
      </c>
      <c r="B22" s="40" t="s">
        <v>74</v>
      </c>
      <c r="C22" s="38">
        <v>-40.41095890410959</v>
      </c>
    </row>
    <row r="23" ht="12.75">
      <c r="A23" s="28" t="s">
        <v>159</v>
      </c>
    </row>
    <row r="24" ht="12.75">
      <c r="A24" s="5" t="s">
        <v>170</v>
      </c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</sheetData>
  <sheetProtection/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5">
      <selection activeCell="A21" sqref="A21:IV65536"/>
    </sheetView>
  </sheetViews>
  <sheetFormatPr defaultColWidth="0" defaultRowHeight="12.75" zeroHeight="1"/>
  <cols>
    <col min="1" max="1" width="44.00390625" style="5" customWidth="1"/>
    <col min="2" max="2" width="11.00390625" style="5" customWidth="1"/>
    <col min="3" max="7" width="19.57421875" style="5" customWidth="1"/>
    <col min="8" max="8" width="11.421875" style="5" customWidth="1"/>
    <col min="9" max="16384" width="11.421875" style="5" hidden="1" customWidth="1"/>
  </cols>
  <sheetData>
    <row r="1" spans="1:7" ht="12.75">
      <c r="A1" s="355" t="s">
        <v>142</v>
      </c>
      <c r="B1" s="355"/>
      <c r="C1" s="355"/>
      <c r="D1" s="355"/>
      <c r="E1" s="355"/>
      <c r="F1" s="355"/>
      <c r="G1" s="355"/>
    </row>
    <row r="2" ht="12.75"/>
    <row r="3" spans="1:7" s="7" customFormat="1" ht="23.25" customHeight="1">
      <c r="A3" s="258"/>
      <c r="B3" s="259"/>
      <c r="C3" s="356" t="s">
        <v>163</v>
      </c>
      <c r="D3" s="356"/>
      <c r="E3" s="357"/>
      <c r="F3" s="358" t="s">
        <v>162</v>
      </c>
      <c r="G3" s="358"/>
    </row>
    <row r="4" spans="1:7" s="7" customFormat="1" ht="25.5">
      <c r="A4" s="260"/>
      <c r="B4" s="261"/>
      <c r="C4" s="262">
        <v>2015</v>
      </c>
      <c r="D4" s="262">
        <v>2016</v>
      </c>
      <c r="E4" s="262" t="s">
        <v>215</v>
      </c>
      <c r="F4" s="263" t="s">
        <v>110</v>
      </c>
      <c r="G4" s="263" t="s">
        <v>156</v>
      </c>
    </row>
    <row r="5" spans="1:7" s="7" customFormat="1" ht="12.75">
      <c r="A5" s="359" t="s">
        <v>132</v>
      </c>
      <c r="B5" s="360"/>
      <c r="C5" s="29">
        <v>43921</v>
      </c>
      <c r="D5" s="29">
        <v>42786</v>
      </c>
      <c r="E5" s="30">
        <v>-2.58418524168394</v>
      </c>
      <c r="F5" s="30">
        <v>19.0234669392493</v>
      </c>
      <c r="G5" s="30">
        <v>18.10970964191992</v>
      </c>
    </row>
    <row r="6" spans="1:7" s="7" customFormat="1" ht="12.75">
      <c r="A6" s="363" t="s">
        <v>171</v>
      </c>
      <c r="B6" s="364"/>
      <c r="C6" s="27">
        <v>38966</v>
      </c>
      <c r="D6" s="27">
        <v>38129</v>
      </c>
      <c r="E6" s="31">
        <v>-2.1480264846276214</v>
      </c>
      <c r="F6" s="31">
        <v>16.87731182702553</v>
      </c>
      <c r="G6" s="31">
        <v>16.138576144925082</v>
      </c>
    </row>
    <row r="7" spans="1:7" s="7" customFormat="1" ht="12.75">
      <c r="A7" s="361" t="s">
        <v>133</v>
      </c>
      <c r="B7" s="362"/>
      <c r="C7" s="264">
        <v>22323</v>
      </c>
      <c r="D7" s="264">
        <v>23260</v>
      </c>
      <c r="E7" s="265">
        <v>4.197464498499315</v>
      </c>
      <c r="F7" s="265">
        <v>9.668742799227298</v>
      </c>
      <c r="G7" s="265">
        <v>9.845085922289003</v>
      </c>
    </row>
    <row r="8" spans="1:7" s="7" customFormat="1" ht="12.75">
      <c r="A8" s="359" t="s">
        <v>134</v>
      </c>
      <c r="B8" s="360"/>
      <c r="C8" s="29">
        <v>76167</v>
      </c>
      <c r="D8" s="29">
        <v>76342</v>
      </c>
      <c r="E8" s="30">
        <v>0.22975829427443273</v>
      </c>
      <c r="F8" s="30">
        <v>32.990150642330576</v>
      </c>
      <c r="G8" s="30">
        <v>32.31270634047236</v>
      </c>
    </row>
    <row r="9" spans="1:7" s="7" customFormat="1" ht="12.75">
      <c r="A9" s="363" t="s">
        <v>79</v>
      </c>
      <c r="B9" s="367"/>
      <c r="C9" s="27">
        <v>39235</v>
      </c>
      <c r="D9" s="27">
        <v>38176</v>
      </c>
      <c r="E9" s="31">
        <v>-2.6991206830635974</v>
      </c>
      <c r="F9" s="31">
        <v>16.993823577820322</v>
      </c>
      <c r="G9" s="31">
        <v>16.158469482773217</v>
      </c>
    </row>
    <row r="10" spans="1:7" s="7" customFormat="1" ht="12.75">
      <c r="A10" s="363" t="s">
        <v>140</v>
      </c>
      <c r="B10" s="367"/>
      <c r="C10" s="27">
        <v>29316</v>
      </c>
      <c r="D10" s="27">
        <v>30686</v>
      </c>
      <c r="E10" s="31">
        <v>4.673215991267583</v>
      </c>
      <c r="F10" s="31">
        <v>12.69761519070678</v>
      </c>
      <c r="G10" s="31">
        <v>12.988233302294084</v>
      </c>
    </row>
    <row r="11" spans="1:7" s="7" customFormat="1" ht="12.75">
      <c r="A11" s="361" t="s">
        <v>172</v>
      </c>
      <c r="B11" s="362"/>
      <c r="C11" s="264">
        <v>53954</v>
      </c>
      <c r="D11" s="264">
        <v>57777</v>
      </c>
      <c r="E11" s="265">
        <v>7.085665566964465</v>
      </c>
      <c r="F11" s="265">
        <v>23.369052053465467</v>
      </c>
      <c r="G11" s="265">
        <v>24.454837890459665</v>
      </c>
    </row>
    <row r="12" spans="1:7" s="7" customFormat="1" ht="12.75">
      <c r="A12" s="368" t="s">
        <v>80</v>
      </c>
      <c r="B12" s="369"/>
      <c r="C12" s="266">
        <v>16041</v>
      </c>
      <c r="D12" s="266">
        <v>17005</v>
      </c>
      <c r="E12" s="267">
        <v>6.009600398977625</v>
      </c>
      <c r="F12" s="267">
        <v>6.947825258361559</v>
      </c>
      <c r="G12" s="267">
        <v>7.197578938457632</v>
      </c>
    </row>
    <row r="13" spans="1:7" s="7" customFormat="1" ht="12.75">
      <c r="A13" s="361" t="s">
        <v>81</v>
      </c>
      <c r="B13" s="362"/>
      <c r="C13" s="264">
        <v>17296</v>
      </c>
      <c r="D13" s="264">
        <v>17207</v>
      </c>
      <c r="E13" s="265">
        <v>-0.5145698427382115</v>
      </c>
      <c r="F13" s="265">
        <v>7.491402385675551</v>
      </c>
      <c r="G13" s="265">
        <v>7.283077964953864</v>
      </c>
    </row>
    <row r="14" spans="1:7" s="7" customFormat="1" ht="12.75">
      <c r="A14" s="359" t="s">
        <v>131</v>
      </c>
      <c r="B14" s="360"/>
      <c r="C14" s="29">
        <v>17217</v>
      </c>
      <c r="D14" s="29">
        <v>18888</v>
      </c>
      <c r="E14" s="30">
        <v>9.705523610385086</v>
      </c>
      <c r="F14" s="30">
        <v>7.457185180051802</v>
      </c>
      <c r="G14" s="30">
        <v>7.9945822399051885</v>
      </c>
    </row>
    <row r="15" spans="1:7" s="7" customFormat="1" ht="12.75">
      <c r="A15" s="365" t="s">
        <v>26</v>
      </c>
      <c r="B15" s="366"/>
      <c r="C15" s="264">
        <v>230878</v>
      </c>
      <c r="D15" s="264">
        <v>236260</v>
      </c>
      <c r="E15" s="265">
        <v>2.331101274266061</v>
      </c>
      <c r="F15" s="265">
        <v>100</v>
      </c>
      <c r="G15" s="265">
        <v>100</v>
      </c>
    </row>
    <row r="16" spans="2:6" s="7" customFormat="1" ht="14.25" customHeight="1">
      <c r="B16" s="25"/>
      <c r="C16" s="25"/>
      <c r="D16" s="25"/>
      <c r="E16" s="26"/>
      <c r="F16" s="26"/>
    </row>
    <row r="17" spans="1:6" s="7" customFormat="1" ht="14.25" customHeight="1">
      <c r="A17" s="7" t="s">
        <v>130</v>
      </c>
      <c r="B17" s="25"/>
      <c r="C17" s="25"/>
      <c r="D17" s="25"/>
      <c r="E17" s="26"/>
      <c r="F17" s="26"/>
    </row>
    <row r="18" s="7" customFormat="1" ht="12.75">
      <c r="A18" s="28" t="s">
        <v>159</v>
      </c>
    </row>
    <row r="19" ht="12.75">
      <c r="A19" s="5" t="s">
        <v>170</v>
      </c>
    </row>
    <row r="20" ht="12.75"/>
  </sheetData>
  <sheetProtection/>
  <mergeCells count="14">
    <mergeCell ref="A14:B14"/>
    <mergeCell ref="A15:B15"/>
    <mergeCell ref="A8:B8"/>
    <mergeCell ref="A9:B9"/>
    <mergeCell ref="A10:B10"/>
    <mergeCell ref="A11:B11"/>
    <mergeCell ref="A12:B12"/>
    <mergeCell ref="A13:B13"/>
    <mergeCell ref="A1:G1"/>
    <mergeCell ref="C3:E3"/>
    <mergeCell ref="F3:G3"/>
    <mergeCell ref="A5:B5"/>
    <mergeCell ref="A7:B7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30"/>
  <sheetViews>
    <sheetView zoomScale="70" zoomScaleNormal="70" zoomScalePageLayoutView="0" workbookViewId="0" topLeftCell="A19">
      <selection activeCell="A32" sqref="A32:IV65536"/>
    </sheetView>
  </sheetViews>
  <sheetFormatPr defaultColWidth="0" defaultRowHeight="12.75" zeroHeight="1"/>
  <cols>
    <col min="1" max="6" width="31.8515625" style="1" customWidth="1"/>
    <col min="7" max="7" width="15.28125" style="1" customWidth="1"/>
    <col min="8" max="10" width="11.421875" style="1" customWidth="1"/>
    <col min="11" max="16384" width="0" style="1" hidden="1" customWidth="1"/>
  </cols>
  <sheetData>
    <row r="1" ht="12.75"/>
    <row r="2" spans="2:5" ht="27" customHeight="1">
      <c r="B2" s="274">
        <v>2015</v>
      </c>
      <c r="C2" s="274">
        <v>2016</v>
      </c>
      <c r="D2" s="274" t="s">
        <v>157</v>
      </c>
      <c r="E2" s="275" t="s">
        <v>216</v>
      </c>
    </row>
    <row r="3" spans="1:6" ht="12.75">
      <c r="A3" s="276">
        <v>1</v>
      </c>
      <c r="B3" s="2">
        <v>533100</v>
      </c>
      <c r="C3" s="272">
        <v>543400</v>
      </c>
      <c r="D3" s="270">
        <v>1.9320952916901144</v>
      </c>
      <c r="E3" s="268">
        <v>10300</v>
      </c>
      <c r="F3" s="276" t="s">
        <v>82</v>
      </c>
    </row>
    <row r="4" spans="1:6" ht="22.5" customHeight="1">
      <c r="A4" s="276">
        <v>2</v>
      </c>
      <c r="B4" s="2">
        <v>240800</v>
      </c>
      <c r="C4" s="272">
        <v>241500</v>
      </c>
      <c r="D4" s="270">
        <v>0.29069767441860467</v>
      </c>
      <c r="E4" s="268">
        <v>700</v>
      </c>
      <c r="F4" s="276" t="s">
        <v>83</v>
      </c>
    </row>
    <row r="5" spans="1:6" ht="12.75">
      <c r="A5" s="276">
        <v>3</v>
      </c>
      <c r="B5" s="2">
        <v>42700</v>
      </c>
      <c r="C5" s="272">
        <v>42100</v>
      </c>
      <c r="D5" s="270">
        <v>-1.405152224824356</v>
      </c>
      <c r="E5" s="268">
        <v>-600</v>
      </c>
      <c r="F5" s="276" t="s">
        <v>84</v>
      </c>
    </row>
    <row r="6" spans="1:6" ht="12.75">
      <c r="A6" s="276">
        <v>4</v>
      </c>
      <c r="B6" s="2">
        <v>28900</v>
      </c>
      <c r="C6" s="272">
        <v>22100</v>
      </c>
      <c r="D6" s="270">
        <v>-23.52941176470588</v>
      </c>
      <c r="E6" s="269">
        <v>-6800</v>
      </c>
      <c r="F6" s="276" t="s">
        <v>87</v>
      </c>
    </row>
    <row r="7" spans="1:6" ht="12.75">
      <c r="A7" s="276">
        <v>5</v>
      </c>
      <c r="B7" s="2">
        <v>8600</v>
      </c>
      <c r="C7" s="272">
        <v>9600</v>
      </c>
      <c r="D7" s="270">
        <v>11.627906976744185</v>
      </c>
      <c r="E7" s="268">
        <v>1000</v>
      </c>
      <c r="F7" s="276" t="s">
        <v>85</v>
      </c>
    </row>
    <row r="8" spans="1:6" ht="12.75">
      <c r="A8" s="276" t="s">
        <v>88</v>
      </c>
      <c r="B8" s="3">
        <v>854100</v>
      </c>
      <c r="C8" s="273">
        <v>858700</v>
      </c>
      <c r="D8" s="271">
        <v>0.5385786207704086</v>
      </c>
      <c r="E8" s="268">
        <v>4600</v>
      </c>
      <c r="F8" s="276" t="s">
        <v>88</v>
      </c>
    </row>
    <row r="9" ht="12.75"/>
    <row r="10" spans="1:9" ht="12.75">
      <c r="A10" s="370" t="s">
        <v>158</v>
      </c>
      <c r="B10" s="370"/>
      <c r="C10" s="370"/>
      <c r="D10" s="370"/>
      <c r="E10" s="370"/>
      <c r="F10" s="4"/>
      <c r="G10" s="4"/>
      <c r="H10" s="4"/>
      <c r="I10" s="4"/>
    </row>
    <row r="11" ht="12.75"/>
    <row r="12" ht="12.75"/>
    <row r="13" ht="12.75"/>
    <row r="14" ht="12.75"/>
    <row r="15" ht="22.5" customHeight="1"/>
    <row r="16" ht="12.75"/>
    <row r="17" ht="12.75"/>
    <row r="18" ht="40.5" customHeight="1"/>
    <row r="19" ht="12.75"/>
    <row r="20" ht="12.75"/>
    <row r="21" ht="12.75"/>
    <row r="22" ht="55.5" customHeight="1"/>
    <row r="23" ht="12.75"/>
    <row r="24" ht="12.75"/>
    <row r="25" ht="12.75"/>
    <row r="26" ht="83.25" customHeight="1"/>
    <row r="27" ht="12.75">
      <c r="A27" s="1" t="s">
        <v>169</v>
      </c>
    </row>
    <row r="28" ht="12.75">
      <c r="A28" s="1" t="s">
        <v>86</v>
      </c>
    </row>
    <row r="29" ht="12.75">
      <c r="A29" s="28" t="s">
        <v>160</v>
      </c>
    </row>
    <row r="30" ht="12.75">
      <c r="A30" s="1" t="s">
        <v>173</v>
      </c>
    </row>
    <row r="31" ht="12.75"/>
  </sheetData>
  <sheetProtection/>
  <mergeCells count="1">
    <mergeCell ref="A10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L'apprentissage au 31 décembre 2016</dc:title>
  <dc:subject>Note d'information; NI; 17.23; octobre 2017; L'apprentissage au 31 décembre 2016</dc:subject>
  <dc:creator>MEN-DEPP; ministère de l'Éducation nationale, Direction de l'évaluation, de la prospective et de la performance</dc:creator>
  <cp:keywords>apprentissage; centre de formation des apprentis; CFA; enseignement du second degré; enseignement supérieur; bac professionnel; bac pro; BP; BTS; CAP; DUT; licence; licence professionnelle; master 　</cp:keywords>
  <dc:description/>
  <cp:lastModifiedBy>MEN/MESRI-DEPP-DVE-LB</cp:lastModifiedBy>
  <cp:lastPrinted>2017-09-27T10:44:49Z</cp:lastPrinted>
  <dcterms:created xsi:type="dcterms:W3CDTF">2014-11-14T14:02:31Z</dcterms:created>
  <dcterms:modified xsi:type="dcterms:W3CDTF">2017-10-19T12:59:08Z</dcterms:modified>
  <cp:category/>
  <cp:version/>
  <cp:contentType/>
  <cp:contentStatus/>
</cp:coreProperties>
</file>