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985" activeTab="0"/>
  </bookViews>
  <sheets>
    <sheet name="4.17 Notice" sheetId="1" r:id="rId1"/>
    <sheet name="4.17 Tableau 1" sheetId="2" r:id="rId2"/>
    <sheet name="4.17 Graphique 2" sheetId="3" r:id="rId3"/>
    <sheet name="4.17 Tableau 3" sheetId="4" r:id="rId4"/>
  </sheets>
  <definedNames/>
  <calcPr fullCalcOnLoad="1"/>
</workbook>
</file>

<file path=xl/sharedStrings.xml><?xml version="1.0" encoding="utf-8"?>
<sst xmlns="http://schemas.openxmlformats.org/spreadsheetml/2006/main" count="129" uniqueCount="86">
  <si>
    <t>%</t>
  </si>
  <si>
    <t>Public</t>
  </si>
  <si>
    <t>Cinquième</t>
  </si>
  <si>
    <t>Quatrième</t>
  </si>
  <si>
    <t>Troisième</t>
  </si>
  <si>
    <t>Privé</t>
  </si>
  <si>
    <t>Public + Privé</t>
  </si>
  <si>
    <t>Latin</t>
  </si>
  <si>
    <t>Grec ancien</t>
  </si>
  <si>
    <t>Première générale et technologique</t>
  </si>
  <si>
    <t>Terminale générale et technologique</t>
  </si>
  <si>
    <t>Seconde générale et technologique</t>
  </si>
  <si>
    <t>5ème</t>
  </si>
  <si>
    <t>4ème</t>
  </si>
  <si>
    <t>3ème</t>
  </si>
  <si>
    <t>Le latin - FM+DOM</t>
  </si>
  <si>
    <t>Total cinquième à troisième</t>
  </si>
  <si>
    <t>Total</t>
  </si>
  <si>
    <t>Total Public</t>
  </si>
  <si>
    <t>Total Privé</t>
  </si>
  <si>
    <t>Total Public + Privé</t>
  </si>
  <si>
    <t>dont première et terminale S</t>
  </si>
  <si>
    <t xml:space="preserve">       première et terminale L</t>
  </si>
  <si>
    <t>YC Mayotte</t>
  </si>
  <si>
    <t>http://www.education.gouv.fr/cid57096/reperes-et-references-statistiques.html</t>
  </si>
  <si>
    <t xml:space="preserve">Effectif total </t>
  </si>
  <si>
    <t>de la classe</t>
  </si>
  <si>
    <t>Effectifs</t>
  </si>
  <si>
    <t>Favorisée A</t>
  </si>
  <si>
    <t>Favorisée B</t>
  </si>
  <si>
    <t>Moyenne</t>
  </si>
  <si>
    <t>Défavorisée</t>
  </si>
  <si>
    <t>Effectifs de
latinistes</t>
  </si>
  <si>
    <t>Part des latinistes (%)</t>
  </si>
  <si>
    <r>
      <t xml:space="preserve">1. </t>
    </r>
    <r>
      <rPr>
        <sz val="8"/>
        <rFont val="Arial"/>
        <family val="2"/>
      </rPr>
      <t>Les évolutions avec ou sans Mayotte sont quasi identiques.</t>
    </r>
  </si>
  <si>
    <r>
      <t xml:space="preserve">[2] Évolution de l'étude du latin dans le second degré depuis 1996, </t>
    </r>
    <r>
      <rPr>
        <sz val="9"/>
        <rFont val="Arial"/>
        <family val="2"/>
      </rPr>
      <t>en %.</t>
    </r>
  </si>
  <si>
    <t>Population concernée : Etablissements publics et privés dépendant du ministère de l'éducation nationale (y compris Erea)</t>
  </si>
  <si>
    <t xml:space="preserve">       première et terminale ES</t>
  </si>
  <si>
    <t>RERS 4.17 L'étude du latin et du grec ancien dans le second degré</t>
  </si>
  <si>
    <r>
      <t xml:space="preserve">[1] Répartition des élèves étudiant le latin et le grec ancien dans le second degré à la rentrée 2016, </t>
    </r>
    <r>
      <rPr>
        <sz val="9"/>
        <rFont val="Arial"/>
        <family val="2"/>
      </rPr>
      <t>hors ULIS.</t>
    </r>
  </si>
  <si>
    <t>4.17 L'étude du latin et du grec ancien dans le second degré</t>
  </si>
  <si>
    <t>[3] Répartition des élèves étudiant le latin au collège selon l'origine sociale à la rentrée 2016</t>
  </si>
  <si>
    <t>(1) 2,2</t>
  </si>
  <si>
    <t>(1) 1,4</t>
  </si>
  <si>
    <t>(1) 1,7</t>
  </si>
  <si>
    <t>(1) 2,1</t>
  </si>
  <si>
    <t>Total formations générales et technologiques en lycée</t>
  </si>
  <si>
    <t>© DEPP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</si>
  <si>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Ces pourcentages sont calculés hors classes de 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et de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puisque le grec ancien n’y est pas proposé. Cette matière n’est pas enseignée à Mayotte.</t>
    </r>
  </si>
  <si>
    <t>Source : MEN-MESRI-DEPP, Système d’information Scolarité et enquête n° 16 auprès des établissements privés hors contrat.</t>
  </si>
  <si>
    <t>► Champ : France métropolitaine + DOM, Public + Privé, MEN.</t>
  </si>
  <si>
    <t>►Champ : France métropolitaine + DOM y compris Mayotte à partir de 2011, Public + Privé, MEN (1).</t>
  </si>
  <si>
    <t>Formations GT en lycée</t>
  </si>
  <si>
    <r>
      <t xml:space="preserve">Lecture : </t>
    </r>
    <r>
      <rPr>
        <i/>
        <sz val="8"/>
        <rFont val="Arial"/>
        <family val="2"/>
      </rPr>
      <t>en 2016, 4,6 % des élèves des formations générales et technologiques (GT) étudient le latin.</t>
    </r>
  </si>
  <si>
    <t>MEN-MESRI-DEPP, RERS 2017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</si>
  <si>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</si>
  <si>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Publications annuelle de l'Éducation nationale, de l'Enseignement supérieur et de la Recherche [RERS 2017]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  <r>
      <rPr>
        <b/>
        <sz val="10"/>
        <rFont val="Arial"/>
        <family val="2"/>
      </rPr>
      <t>Pour plus d'information sur les notions et les sigles rencontrées, se reporter aux fichiers .PDF.</t>
    </r>
  </si>
  <si>
    <t xml:space="preserve">4.17 L’étude du latin et du grec ancien dans le second degré </t>
  </si>
  <si>
    <t>Sommaire</t>
  </si>
  <si>
    <t>Définitions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</si>
  <si>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 charge de l’éducation nationale (y compris EREA).</t>
    </r>
  </si>
  <si>
    <r>
      <t>Étude du latin et du grec ancien</t>
    </r>
    <r>
      <rPr>
        <sz val="8"/>
        <color indexed="8"/>
        <rFont val="Arial"/>
        <family val="2"/>
      </rPr>
      <t xml:space="preserve"> - L’enseignement du latin débute en classe de cinquième. L’étude du grec ancien ne commence qu’en classe de troisième. Les élèves ont alors la possibilité d’étudier à la fois le latin et le grec ancien. Seuls ces enseignements de complément sont pris en compte dans cette fiche.</t>
    </r>
  </si>
  <si>
    <t>En classes de seconde générale et technologique, de première ou terminale générale, le latin et le grec ancien sont, selon les programmes, des enseignements obligatoires ou facultatifs.</t>
  </si>
  <si>
    <t>En terminale littéraire, une langue ancienne peut être choisie comme enseignement de spécialité. Les élèves préparant un baccalauréat technologique ne peuvent pas être formés aux langues anciennes, à l’exception de ceux inscrits dans la série Techniques de la musique et de la danse (TMD).</t>
  </si>
  <si>
    <t xml:space="preserve">Origine sociale </t>
  </si>
  <si>
    <t>Regroupement des professions et catégorie socioprofessionnelles en quatre postes :</t>
  </si>
  <si>
    <t> - Favorisée A : chefs d’entreprise de dix salariés ou plus, cadres et professions intellectuelles supérieures, instituteurs, professeurs des écoles.</t>
  </si>
  <si>
    <t> - Favorisée B : professions intermédiaires (sauf instituteurs et professeurs des écoles), retraités cadres et des professions intermédiaires.</t>
  </si>
  <si>
    <t> - Moyenne : agriculteurs exploitants, artisans et commerçants (et retraités correspondants), employés.</t>
  </si>
  <si>
    <t>- Défavorisée : ouvriers, retraités ouvriers et employés, inactifs (chômeurs n’ayant jamais travaillé, personnes sans activité professionnelle).</t>
  </si>
  <si>
    <t>Sources</t>
  </si>
  <si>
    <t>MEN-MESRI-DEPP, Système d’information Scolarité et enquête n° 16 auprès des établissements privés hors contrat.</t>
  </si>
  <si>
    <t>Pour en savoir plus</t>
  </si>
  <si>
    <r>
      <t xml:space="preserve">- Note d’Information </t>
    </r>
    <r>
      <rPr>
        <sz val="7"/>
        <color indexed="8"/>
        <rFont val="Arial"/>
        <family val="2"/>
      </rPr>
      <t>:</t>
    </r>
    <r>
      <rPr>
        <i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15.37.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</si>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</sst>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&quot;Vrai&quot;;&quot;Vrai&quot;;&quot;Faux&quot;"/>
    <numFmt numFmtId="175" formatCode="&quot;Actif&quot;;&quot;Actif&quot;;&quot;Inactif&quot;"/>
    <numFmt numFmtId="176" formatCode="0.000000"/>
    <numFmt numFmtId="177" formatCode="0.00000"/>
    <numFmt numFmtId="178" formatCode="0.0000"/>
    <numFmt numFmtId="179" formatCode="0.000"/>
    <numFmt numFmtId="180" formatCode="00"/>
    <numFmt numFmtId="181" formatCode="0.0000000"/>
    <numFmt numFmtId="182" formatCode="0.0%"/>
    <numFmt numFmtId="183" formatCode="#,##0__"/>
    <numFmt numFmtId="184" formatCode="#,##0___)"/>
    <numFmt numFmtId="185" formatCode="0.0___)"/>
    <numFmt numFmtId="186" formatCode="0.00___)"/>
    <numFmt numFmtId="187" formatCode="#,##0\ &quot;$&quot;;\-#,##0\ &quot;$&quot;"/>
    <numFmt numFmtId="188" formatCode="#,##0\ &quot;$&quot;;[Red]\-#,##0\ &quot;$&quot;"/>
    <numFmt numFmtId="189" formatCode="#,##0.00\ &quot;$&quot;;\-#,##0.00\ &quot;$&quot;"/>
    <numFmt numFmtId="190" formatCode="#,##0.00\ &quot;$&quot;;[Red]\-#,##0.00\ &quot;$&quot;"/>
    <numFmt numFmtId="191" formatCode="_-* #,##0\ &quot;$&quot;_-;\-* #,##0\ &quot;$&quot;_-;_-* &quot;-&quot;\ &quot;$&quot;_-;_-@_-"/>
    <numFmt numFmtId="192" formatCode="_-* #,##0\ _$_-;\-* #,##0\ _$_-;_-* &quot;-&quot;\ _$_-;_-@_-"/>
    <numFmt numFmtId="193" formatCode="_-* #,##0.00\ &quot;$&quot;_-;\-* #,##0.00\ &quot;$&quot;_-;_-* &quot;-&quot;??\ &quot;$&quot;_-;_-@_-"/>
    <numFmt numFmtId="194" formatCode="_-* #,##0.00\ _$_-;\-* #,##0.00\ _$_-;_-* &quot;-&quot;??\ _$_-;_-@_-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.25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sz val="6.75"/>
      <color indexed="62"/>
      <name val="Arial"/>
      <family val="0"/>
    </font>
    <font>
      <sz val="6.75"/>
      <color indexed="12"/>
      <name val="Arial"/>
      <family val="0"/>
    </font>
    <font>
      <sz val="6.75"/>
      <color indexed="10"/>
      <name val="Arial"/>
      <family val="0"/>
    </font>
    <font>
      <sz val="6.75"/>
      <color indexed="50"/>
      <name val="Arial"/>
      <family val="0"/>
    </font>
    <font>
      <sz val="6.75"/>
      <color indexed="6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rgb="FFFFFFFF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2" fontId="5" fillId="0" borderId="0" xfId="0" applyNumberFormat="1" applyFont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33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3" fontId="16" fillId="34" borderId="10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16" fillId="34" borderId="10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3" fontId="16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3" fontId="16" fillId="34" borderId="10" xfId="0" applyNumberFormat="1" applyFont="1" applyFill="1" applyBorder="1" applyAlignment="1" applyProtection="1">
      <alignment/>
      <protection locked="0"/>
    </xf>
    <xf numFmtId="173" fontId="16" fillId="34" borderId="10" xfId="0" applyNumberFormat="1" applyFont="1" applyFill="1" applyBorder="1" applyAlignment="1">
      <alignment/>
    </xf>
    <xf numFmtId="172" fontId="5" fillId="0" borderId="10" xfId="55" applyNumberFormat="1" applyFont="1" applyFill="1" applyBorder="1" applyAlignment="1">
      <alignment/>
    </xf>
    <xf numFmtId="172" fontId="5" fillId="0" borderId="10" xfId="55" applyNumberFormat="1" applyFont="1" applyFill="1" applyBorder="1" applyAlignment="1" applyProtection="1">
      <alignment/>
      <protection locked="0"/>
    </xf>
    <xf numFmtId="0" fontId="17" fillId="34" borderId="13" xfId="0" applyFont="1" applyFill="1" applyBorder="1" applyAlignment="1" applyProtection="1">
      <alignment horizontal="right" vertical="top" wrapText="1"/>
      <protection locked="0"/>
    </xf>
    <xf numFmtId="3" fontId="4" fillId="35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72" fillId="0" borderId="0" xfId="0" applyFont="1" applyAlignment="1">
      <alignment vertical="center"/>
    </xf>
    <xf numFmtId="0" fontId="11" fillId="0" borderId="0" xfId="53" applyFont="1" applyAlignment="1">
      <alignment vertical="center"/>
      <protection/>
    </xf>
    <xf numFmtId="0" fontId="11" fillId="0" borderId="0" xfId="53" applyFont="1" applyAlignment="1">
      <alignment horizontal="right" vertical="center"/>
      <protection/>
    </xf>
    <xf numFmtId="0" fontId="11" fillId="0" borderId="0" xfId="53" applyFont="1" applyAlignment="1">
      <alignment horizontal="center" vertical="center"/>
      <protection/>
    </xf>
    <xf numFmtId="0" fontId="12" fillId="0" borderId="0" xfId="53" applyFont="1">
      <alignment/>
      <protection/>
    </xf>
    <xf numFmtId="0" fontId="9" fillId="0" borderId="0" xfId="53" applyFont="1" applyAlignment="1">
      <alignment horizontal="center" vertical="center"/>
      <protection/>
    </xf>
    <xf numFmtId="0" fontId="9" fillId="0" borderId="0" xfId="53" applyFont="1" applyAlignment="1">
      <alignment vertical="center"/>
      <protection/>
    </xf>
    <xf numFmtId="0" fontId="5" fillId="0" borderId="0" xfId="53" applyFont="1">
      <alignment/>
      <protection/>
    </xf>
    <xf numFmtId="0" fontId="0" fillId="0" borderId="0" xfId="53">
      <alignment/>
      <protection/>
    </xf>
    <xf numFmtId="0" fontId="6" fillId="0" borderId="0" xfId="53" applyFont="1" applyAlignment="1" applyProtection="1">
      <alignment vertical="center"/>
      <protection locked="0"/>
    </xf>
    <xf numFmtId="0" fontId="5" fillId="0" borderId="0" xfId="53" applyFont="1" applyAlignment="1" applyProtection="1">
      <alignment vertical="center"/>
      <protection locked="0"/>
    </xf>
    <xf numFmtId="0" fontId="5" fillId="0" borderId="0" xfId="53" applyFont="1" applyFill="1" applyAlignment="1" applyProtection="1">
      <alignment vertical="center"/>
      <protection locked="0"/>
    </xf>
    <xf numFmtId="172" fontId="5" fillId="0" borderId="0" xfId="53" applyNumberFormat="1" applyFont="1" applyAlignment="1" applyProtection="1">
      <alignment vertical="center"/>
      <protection locked="0"/>
    </xf>
    <xf numFmtId="0" fontId="0" fillId="0" borderId="0" xfId="53" applyAlignment="1">
      <alignment vertical="center"/>
      <protection/>
    </xf>
    <xf numFmtId="0" fontId="16" fillId="34" borderId="0" xfId="53" applyFont="1" applyFill="1" applyBorder="1" applyProtection="1">
      <alignment/>
      <protection locked="0"/>
    </xf>
    <xf numFmtId="0" fontId="16" fillId="34" borderId="0" xfId="53" applyFont="1" applyFill="1" applyBorder="1" applyAlignment="1" applyProtection="1">
      <alignment/>
      <protection locked="0"/>
    </xf>
    <xf numFmtId="0" fontId="16" fillId="34" borderId="14" xfId="53" applyFont="1" applyFill="1" applyBorder="1" applyAlignment="1" applyProtection="1">
      <alignment horizontal="right"/>
      <protection locked="0"/>
    </xf>
    <xf numFmtId="0" fontId="16" fillId="34" borderId="15" xfId="53" applyFont="1" applyFill="1" applyBorder="1" applyAlignment="1" applyProtection="1">
      <alignment horizontal="centerContinuous"/>
      <protection locked="0"/>
    </xf>
    <xf numFmtId="172" fontId="16" fillId="34" borderId="15" xfId="53" applyNumberFormat="1" applyFont="1" applyFill="1" applyBorder="1" applyAlignment="1" applyProtection="1">
      <alignment horizontal="centerContinuous"/>
      <protection locked="0"/>
    </xf>
    <xf numFmtId="0" fontId="16" fillId="34" borderId="10" xfId="53" applyFont="1" applyFill="1" applyBorder="1" applyAlignment="1" applyProtection="1">
      <alignment horizontal="right"/>
      <protection locked="0"/>
    </xf>
    <xf numFmtId="172" fontId="16" fillId="34" borderId="10" xfId="53" applyNumberFormat="1" applyFont="1" applyFill="1" applyBorder="1" applyAlignment="1" applyProtection="1">
      <alignment horizontal="right"/>
      <protection locked="0"/>
    </xf>
    <xf numFmtId="0" fontId="5" fillId="0" borderId="0" xfId="53" applyFont="1" applyFill="1" applyBorder="1" applyAlignment="1" applyProtection="1">
      <alignment/>
      <protection locked="0"/>
    </xf>
    <xf numFmtId="172" fontId="0" fillId="0" borderId="0" xfId="53" applyNumberFormat="1">
      <alignment/>
      <protection/>
    </xf>
    <xf numFmtId="0" fontId="14" fillId="0" borderId="0" xfId="53" applyFont="1" applyFill="1" applyBorder="1" applyAlignment="1" applyProtection="1">
      <alignment/>
      <protection locked="0"/>
    </xf>
    <xf numFmtId="0" fontId="5" fillId="0" borderId="0" xfId="53" applyFont="1" applyFill="1" applyBorder="1" applyAlignment="1" applyProtection="1" quotePrefix="1">
      <alignment/>
      <protection locked="0"/>
    </xf>
    <xf numFmtId="0" fontId="4" fillId="36" borderId="0" xfId="53" applyFont="1" applyFill="1" applyBorder="1" applyProtection="1">
      <alignment/>
      <protection locked="0"/>
    </xf>
    <xf numFmtId="0" fontId="4" fillId="36" borderId="0" xfId="53" applyFont="1" applyFill="1" applyBorder="1" applyAlignment="1" applyProtection="1">
      <alignment/>
      <protection locked="0"/>
    </xf>
    <xf numFmtId="0" fontId="5" fillId="36" borderId="0" xfId="53" applyFont="1" applyFill="1" applyBorder="1" applyAlignment="1" applyProtection="1">
      <alignment horizontal="left" indent="2"/>
      <protection locked="0"/>
    </xf>
    <xf numFmtId="0" fontId="4" fillId="36" borderId="0" xfId="53" applyFont="1" applyFill="1" applyBorder="1" applyAlignment="1" applyProtection="1" quotePrefix="1">
      <alignment/>
      <protection locked="0"/>
    </xf>
    <xf numFmtId="0" fontId="18" fillId="0" borderId="0" xfId="53" applyFont="1" applyFill="1" applyBorder="1" applyAlignment="1" applyProtection="1">
      <alignment horizontal="left" indent="1"/>
      <protection locked="0"/>
    </xf>
    <xf numFmtId="0" fontId="2" fillId="0" borderId="0" xfId="53" applyFont="1">
      <alignment/>
      <protection/>
    </xf>
    <xf numFmtId="0" fontId="15" fillId="34" borderId="0" xfId="53" applyFont="1" applyFill="1" applyBorder="1" applyAlignment="1" applyProtection="1">
      <alignment horizontal="left" indent="2"/>
      <protection locked="0"/>
    </xf>
    <xf numFmtId="0" fontId="16" fillId="34" borderId="0" xfId="53" applyFont="1" applyFill="1" applyBorder="1" applyAlignment="1" applyProtection="1" quotePrefix="1">
      <alignment/>
      <protection locked="0"/>
    </xf>
    <xf numFmtId="0" fontId="5" fillId="0" borderId="0" xfId="53" applyFont="1" applyAlignment="1">
      <alignment/>
      <protection/>
    </xf>
    <xf numFmtId="0" fontId="19" fillId="0" borderId="0" xfId="53" applyFont="1">
      <alignment/>
      <protection/>
    </xf>
    <xf numFmtId="0" fontId="18" fillId="0" borderId="0" xfId="53" applyFont="1" applyAlignment="1">
      <alignment/>
      <protection/>
    </xf>
    <xf numFmtId="0" fontId="6" fillId="0" borderId="0" xfId="53" applyFont="1">
      <alignment/>
      <protection/>
    </xf>
    <xf numFmtId="0" fontId="0" fillId="0" borderId="0" xfId="53" applyAlignment="1">
      <alignment/>
      <protection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3" fontId="73" fillId="0" borderId="0" xfId="0" applyNumberFormat="1" applyFont="1" applyFill="1" applyBorder="1" applyAlignment="1">
      <alignment/>
    </xf>
    <xf numFmtId="172" fontId="73" fillId="0" borderId="0" xfId="0" applyNumberFormat="1" applyFont="1" applyFill="1" applyBorder="1" applyAlignment="1">
      <alignment/>
    </xf>
    <xf numFmtId="172" fontId="73" fillId="0" borderId="0" xfId="0" applyNumberFormat="1" applyFont="1" applyFill="1" applyBorder="1" applyAlignment="1">
      <alignment horizontal="right"/>
    </xf>
    <xf numFmtId="3" fontId="4" fillId="37" borderId="0" xfId="0" applyNumberFormat="1" applyFont="1" applyFill="1" applyBorder="1" applyAlignment="1">
      <alignment/>
    </xf>
    <xf numFmtId="172" fontId="4" fillId="37" borderId="0" xfId="0" applyNumberFormat="1" applyFont="1" applyFill="1" applyBorder="1" applyAlignment="1">
      <alignment/>
    </xf>
    <xf numFmtId="172" fontId="4" fillId="37" borderId="0" xfId="0" applyNumberFormat="1" applyFont="1" applyFill="1" applyBorder="1" applyAlignment="1" quotePrefix="1">
      <alignment horizontal="right"/>
    </xf>
    <xf numFmtId="3" fontId="73" fillId="0" borderId="0" xfId="0" applyNumberFormat="1" applyFont="1" applyFill="1" applyBorder="1" applyAlignment="1">
      <alignment/>
    </xf>
    <xf numFmtId="172" fontId="73" fillId="0" borderId="0" xfId="0" applyNumberFormat="1" applyFont="1" applyFill="1" applyBorder="1" applyAlignment="1">
      <alignment/>
    </xf>
    <xf numFmtId="172" fontId="73" fillId="0" borderId="0" xfId="0" applyNumberFormat="1" applyFont="1" applyFill="1" applyBorder="1" applyAlignment="1">
      <alignment horizontal="right"/>
    </xf>
    <xf numFmtId="3" fontId="4" fillId="37" borderId="0" xfId="0" applyNumberFormat="1" applyFont="1" applyFill="1" applyBorder="1" applyAlignment="1">
      <alignment/>
    </xf>
    <xf numFmtId="172" fontId="4" fillId="37" borderId="0" xfId="0" applyNumberFormat="1" applyFont="1" applyFill="1" applyBorder="1" applyAlignment="1">
      <alignment/>
    </xf>
    <xf numFmtId="172" fontId="4" fillId="37" borderId="0" xfId="0" applyNumberFormat="1" applyFont="1" applyFill="1" applyBorder="1" applyAlignment="1" quotePrefix="1">
      <alignment horizontal="right"/>
    </xf>
    <xf numFmtId="3" fontId="73" fillId="0" borderId="0" xfId="0" applyNumberFormat="1" applyFont="1" applyFill="1" applyBorder="1" applyAlignment="1">
      <alignment/>
    </xf>
    <xf numFmtId="172" fontId="73" fillId="0" borderId="0" xfId="0" applyNumberFormat="1" applyFont="1" applyFill="1" applyBorder="1" applyAlignment="1">
      <alignment/>
    </xf>
    <xf numFmtId="172" fontId="73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 horizontal="right"/>
    </xf>
    <xf numFmtId="3" fontId="74" fillId="38" borderId="16" xfId="0" applyNumberFormat="1" applyFont="1" applyFill="1" applyBorder="1" applyAlignment="1">
      <alignment/>
    </xf>
    <xf numFmtId="3" fontId="74" fillId="38" borderId="0" xfId="0" applyNumberFormat="1" applyFont="1" applyFill="1" applyBorder="1" applyAlignment="1">
      <alignment horizontal="right"/>
    </xf>
    <xf numFmtId="172" fontId="74" fillId="38" borderId="0" xfId="0" applyNumberFormat="1" applyFont="1" applyFill="1" applyBorder="1" applyAlignment="1">
      <alignment/>
    </xf>
    <xf numFmtId="172" fontId="74" fillId="38" borderId="0" xfId="0" applyNumberFormat="1" applyFont="1" applyFill="1" applyBorder="1" applyAlignment="1">
      <alignment horizontal="right"/>
    </xf>
    <xf numFmtId="0" fontId="75" fillId="0" borderId="0" xfId="0" applyFont="1" applyAlignment="1" applyProtection="1">
      <alignment vertical="center"/>
      <protection locked="0"/>
    </xf>
    <xf numFmtId="0" fontId="0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3" fontId="4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76" fillId="0" borderId="0" xfId="45" applyNumberFormat="1" applyFont="1" applyAlignment="1" applyProtection="1">
      <alignment/>
      <protection/>
    </xf>
    <xf numFmtId="49" fontId="9" fillId="0" borderId="0" xfId="0" applyNumberFormat="1" applyFont="1" applyAlignment="1">
      <alignment vertical="center"/>
    </xf>
    <xf numFmtId="49" fontId="77" fillId="39" borderId="0" xfId="0" applyNumberFormat="1" applyFont="1" applyFill="1" applyAlignment="1">
      <alignment/>
    </xf>
    <xf numFmtId="49" fontId="10" fillId="0" borderId="0" xfId="53" applyNumberFormat="1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49" fontId="19" fillId="0" borderId="0" xfId="0" applyNumberFormat="1" applyFont="1" applyAlignment="1">
      <alignment/>
    </xf>
    <xf numFmtId="49" fontId="78" fillId="0" borderId="0" xfId="0" applyNumberFormat="1" applyFont="1" applyAlignment="1">
      <alignment horizontal="justify" vertical="center"/>
    </xf>
    <xf numFmtId="49" fontId="79" fillId="0" borderId="0" xfId="0" applyNumberFormat="1" applyFont="1" applyAlignment="1">
      <alignment horizontal="justify" vertical="center"/>
    </xf>
    <xf numFmtId="49" fontId="80" fillId="39" borderId="0" xfId="0" applyNumberFormat="1" applyFont="1" applyFill="1" applyAlignment="1">
      <alignment horizontal="left" vertical="center"/>
    </xf>
    <xf numFmtId="49" fontId="81" fillId="0" borderId="0" xfId="0" applyNumberFormat="1" applyFont="1" applyAlignment="1">
      <alignment horizontal="justify" vertical="center"/>
    </xf>
    <xf numFmtId="49" fontId="82" fillId="0" borderId="0" xfId="0" applyNumberFormat="1" applyFont="1" applyAlignment="1">
      <alignment horizontal="justify" vertical="center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83" fillId="0" borderId="0" xfId="45" applyNumberFormat="1" applyFont="1" applyAlignment="1" applyProtection="1">
      <alignment horizontal="center"/>
      <protection/>
    </xf>
    <xf numFmtId="0" fontId="11" fillId="0" borderId="0" xfId="53" applyFont="1" applyAlignment="1">
      <alignment vertical="center"/>
      <protection/>
    </xf>
    <xf numFmtId="0" fontId="5" fillId="0" borderId="0" xfId="53" applyFont="1" applyAlignment="1">
      <alignment horizontal="left"/>
      <protection/>
    </xf>
    <xf numFmtId="0" fontId="4" fillId="0" borderId="0" xfId="53" applyFont="1" applyFill="1" applyBorder="1" applyAlignment="1" applyProtection="1">
      <alignment horizontal="left" vertical="top"/>
      <protection locked="0"/>
    </xf>
    <xf numFmtId="0" fontId="4" fillId="0" borderId="0" xfId="53" applyFont="1" applyAlignment="1">
      <alignment horizontal="left"/>
      <protection/>
    </xf>
    <xf numFmtId="0" fontId="10" fillId="0" borderId="0" xfId="53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3" fontId="4" fillId="0" borderId="0" xfId="0" applyNumberFormat="1" applyFont="1" applyFill="1" applyBorder="1" applyAlignment="1">
      <alignment horizontal="left"/>
    </xf>
    <xf numFmtId="3" fontId="4" fillId="35" borderId="0" xfId="0" applyNumberFormat="1" applyFont="1" applyFill="1" applyBorder="1" applyAlignment="1">
      <alignment horizontal="left"/>
    </xf>
    <xf numFmtId="3" fontId="21" fillId="35" borderId="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/>
    </xf>
    <xf numFmtId="0" fontId="11" fillId="0" borderId="0" xfId="0" applyFont="1" applyAlignment="1">
      <alignment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625"/>
          <c:w val="0.767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'4.17 Graphique 2'!$A$3</c:f>
              <c:strCache>
                <c:ptCount val="1"/>
                <c:pt idx="0">
                  <c:v>5ème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'4.17 Graphique 2'!$B$2:$V$2</c:f>
              <c:numCache/>
            </c:numRef>
          </c:cat>
          <c:val>
            <c:numRef>
              <c:f>'4.17 Graphique 2'!$B$3:$V$3</c:f>
              <c:numCache/>
            </c:numRef>
          </c:val>
          <c:smooth val="0"/>
        </c:ser>
        <c:ser>
          <c:idx val="1"/>
          <c:order val="1"/>
          <c:tx>
            <c:strRef>
              <c:f>'4.17 Graphique 2'!$A$4</c:f>
              <c:strCache>
                <c:ptCount val="1"/>
                <c:pt idx="0">
                  <c:v>4ème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'4.17 Graphique 2'!$B$2:$V$2</c:f>
              <c:numCache/>
            </c:numRef>
          </c:cat>
          <c:val>
            <c:numRef>
              <c:f>'4.17 Graphique 2'!$B$4:$V$4</c:f>
              <c:numCache/>
            </c:numRef>
          </c:val>
          <c:smooth val="1"/>
        </c:ser>
        <c:ser>
          <c:idx val="2"/>
          <c:order val="2"/>
          <c:tx>
            <c:strRef>
              <c:f>'4.17 Graphique 2'!$A$5</c:f>
              <c:strCache>
                <c:ptCount val="1"/>
                <c:pt idx="0">
                  <c:v>3ème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'4.17 Graphique 2'!$B$2:$V$2</c:f>
              <c:numCache/>
            </c:numRef>
          </c:cat>
          <c:val>
            <c:numRef>
              <c:f>'4.17 Graphique 2'!$B$5:$V$5</c:f>
              <c:numCache/>
            </c:numRef>
          </c:val>
          <c:smooth val="0"/>
        </c:ser>
        <c:ser>
          <c:idx val="3"/>
          <c:order val="3"/>
          <c:tx>
            <c:strRef>
              <c:f>'4.17 Graphique 2'!$A$6</c:f>
              <c:strCache>
                <c:ptCount val="1"/>
                <c:pt idx="0">
                  <c:v>Formations GT en lycée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'4.17 Graphique 2'!$B$2:$V$2</c:f>
              <c:numCache/>
            </c:numRef>
          </c:cat>
          <c:val>
            <c:numRef>
              <c:f>'4.17 Graphique 2'!$B$6:$V$6</c:f>
              <c:numCache/>
            </c:numRef>
          </c:val>
          <c:smooth val="0"/>
        </c:ser>
        <c:ser>
          <c:idx val="9"/>
          <c:order val="4"/>
          <c:tx>
            <c:strRef>
              <c:f>'4.17 Graphique 2'!$A$7</c:f>
              <c:strCache>
                <c:ptCount val="1"/>
                <c:pt idx="0">
                  <c:v>Privé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'4.17 Graphique 2'!$B$2:$V$2</c:f>
              <c:numCache/>
            </c:numRef>
          </c:cat>
          <c:val>
            <c:numRef>
              <c:f>'4.17 Graphique 2'!$B$7:$V$7</c:f>
              <c:numCache/>
            </c:numRef>
          </c:val>
          <c:smooth val="0"/>
        </c:ser>
        <c:ser>
          <c:idx val="6"/>
          <c:order val="5"/>
          <c:tx>
            <c:strRef>
              <c:f>'4.17 Graphique 2'!$A$8</c:f>
              <c:strCache>
                <c:ptCount val="1"/>
                <c:pt idx="0">
                  <c:v>Public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'4.17 Graphique 2'!$B$2:$V$2</c:f>
              <c:numCache/>
            </c:numRef>
          </c:cat>
          <c:val>
            <c:numRef>
              <c:f>'4.17 Graphique 2'!$B$8:$V$8</c:f>
              <c:numCache/>
            </c:numRef>
          </c:val>
          <c:smooth val="0"/>
        </c:ser>
        <c:marker val="1"/>
        <c:axId val="23545705"/>
        <c:axId val="10584754"/>
      </c:lineChart>
      <c:catAx>
        <c:axId val="2354570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4754"/>
        <c:crosses val="autoZero"/>
        <c:auto val="1"/>
        <c:lblOffset val="100"/>
        <c:tickLblSkip val="1"/>
        <c:noMultiLvlLbl val="0"/>
      </c:catAx>
      <c:valAx>
        <c:axId val="10584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5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0.59475</cdr:y>
    </cdr:from>
    <cdr:to>
      <cdr:x>0.9655</cdr:x>
      <cdr:y>0.6455</cdr:y>
    </cdr:to>
    <cdr:sp>
      <cdr:nvSpPr>
        <cdr:cNvPr id="1" name="Rectangle 1"/>
        <cdr:cNvSpPr>
          <a:spLocks/>
        </cdr:cNvSpPr>
      </cdr:nvSpPr>
      <cdr:spPr>
        <a:xfrm>
          <a:off x="5334000" y="1971675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75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Public : 10,8 %</a:t>
          </a:r>
        </a:p>
      </cdr:txBody>
    </cdr:sp>
  </cdr:relSizeAnchor>
  <cdr:relSizeAnchor xmlns:cdr="http://schemas.openxmlformats.org/drawingml/2006/chartDrawing">
    <cdr:from>
      <cdr:x>0.80775</cdr:x>
      <cdr:y>0.46375</cdr:y>
    </cdr:from>
    <cdr:to>
      <cdr:x>0.95175</cdr:x>
      <cdr:y>0.50975</cdr:y>
    </cdr:to>
    <cdr:sp>
      <cdr:nvSpPr>
        <cdr:cNvPr id="2" name="Rectangle 2"/>
        <cdr:cNvSpPr>
          <a:spLocks/>
        </cdr:cNvSpPr>
      </cdr:nvSpPr>
      <cdr:spPr>
        <a:xfrm>
          <a:off x="5324475" y="1533525"/>
          <a:ext cx="9525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7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Privé : 15,4 %
</a:t>
          </a:r>
        </a:p>
      </cdr:txBody>
    </cdr:sp>
  </cdr:relSizeAnchor>
  <cdr:relSizeAnchor xmlns:cdr="http://schemas.openxmlformats.org/drawingml/2006/chartDrawing">
    <cdr:from>
      <cdr:x>0.809</cdr:x>
      <cdr:y>0.3225</cdr:y>
    </cdr:from>
    <cdr:to>
      <cdr:x>0.993</cdr:x>
      <cdr:y>0.3765</cdr:y>
    </cdr:to>
    <cdr:sp>
      <cdr:nvSpPr>
        <cdr:cNvPr id="3" name="Rectangle 3"/>
        <cdr:cNvSpPr>
          <a:spLocks/>
        </cdr:cNvSpPr>
      </cdr:nvSpPr>
      <cdr:spPr>
        <a:xfrm>
          <a:off x="5334000" y="1066800"/>
          <a:ext cx="12192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Cinquième : 18,7 %</a:t>
          </a:r>
        </a:p>
      </cdr:txBody>
    </cdr:sp>
  </cdr:relSizeAnchor>
  <cdr:relSizeAnchor xmlns:cdr="http://schemas.openxmlformats.org/drawingml/2006/chartDrawing">
    <cdr:from>
      <cdr:x>0.809</cdr:x>
      <cdr:y>0.3905</cdr:y>
    </cdr:from>
    <cdr:to>
      <cdr:x>0.953</cdr:x>
      <cdr:y>0.44725</cdr:y>
    </cdr:to>
    <cdr:sp>
      <cdr:nvSpPr>
        <cdr:cNvPr id="4" name="Rectangle 4"/>
        <cdr:cNvSpPr>
          <a:spLocks/>
        </cdr:cNvSpPr>
      </cdr:nvSpPr>
      <cdr:spPr>
        <a:xfrm>
          <a:off x="5334000" y="1295400"/>
          <a:ext cx="952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Quatrième : 17,0 %</a:t>
          </a:r>
        </a:p>
      </cdr:txBody>
    </cdr:sp>
  </cdr:relSizeAnchor>
  <cdr:relSizeAnchor xmlns:cdr="http://schemas.openxmlformats.org/drawingml/2006/chartDrawing">
    <cdr:from>
      <cdr:x>0.80775</cdr:x>
      <cdr:y>0.52225</cdr:y>
    </cdr:from>
    <cdr:to>
      <cdr:x>0.95175</cdr:x>
      <cdr:y>0.57375</cdr:y>
    </cdr:to>
    <cdr:sp>
      <cdr:nvSpPr>
        <cdr:cNvPr id="5" name="Rectangle 5"/>
        <cdr:cNvSpPr>
          <a:spLocks/>
        </cdr:cNvSpPr>
      </cdr:nvSpPr>
      <cdr:spPr>
        <a:xfrm>
          <a:off x="5324475" y="1733550"/>
          <a:ext cx="952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75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Troisième : 14,3 %</a:t>
          </a:r>
        </a:p>
      </cdr:txBody>
    </cdr:sp>
  </cdr:relSizeAnchor>
  <cdr:relSizeAnchor xmlns:cdr="http://schemas.openxmlformats.org/drawingml/2006/chartDrawing">
    <cdr:from>
      <cdr:x>0.80725</cdr:x>
      <cdr:y>0.7265</cdr:y>
    </cdr:from>
    <cdr:to>
      <cdr:x>1</cdr:x>
      <cdr:y>0.77875</cdr:y>
    </cdr:to>
    <cdr:sp>
      <cdr:nvSpPr>
        <cdr:cNvPr id="6" name="Rectangle 6"/>
        <cdr:cNvSpPr>
          <a:spLocks/>
        </cdr:cNvSpPr>
      </cdr:nvSpPr>
      <cdr:spPr>
        <a:xfrm>
          <a:off x="5324475" y="2409825"/>
          <a:ext cx="12954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75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Formations GT en lycée :  4,6 %</a:t>
          </a:r>
        </a:p>
      </cdr:txBody>
    </cdr:sp>
  </cdr:relSizeAnchor>
  <cdr:relSizeAnchor xmlns:cdr="http://schemas.openxmlformats.org/drawingml/2006/chartDrawing">
    <cdr:from>
      <cdr:x>0.0305</cdr:x>
      <cdr:y>-0.001</cdr:y>
    </cdr:from>
    <cdr:to>
      <cdr:x>0.0725</cdr:x>
      <cdr:y>0.06325</cdr:y>
    </cdr:to>
    <cdr:sp>
      <cdr:nvSpPr>
        <cdr:cNvPr id="7" name="Text Box 9"/>
        <cdr:cNvSpPr txBox="1">
          <a:spLocks noChangeArrowheads="1"/>
        </cdr:cNvSpPr>
      </cdr:nvSpPr>
      <cdr:spPr>
        <a:xfrm>
          <a:off x="200025" y="0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152400</xdr:rowOff>
    </xdr:from>
    <xdr:to>
      <xdr:col>12</xdr:col>
      <xdr:colOff>133350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9525" y="2457450"/>
        <a:ext cx="6600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7109375" style="106" customWidth="1"/>
    <col min="2" max="16384" width="11.421875" style="106" customWidth="1"/>
  </cols>
  <sheetData>
    <row r="1" ht="12.75">
      <c r="A1" s="105" t="s">
        <v>54</v>
      </c>
    </row>
    <row r="3" ht="27.75">
      <c r="A3" s="107" t="s">
        <v>55</v>
      </c>
    </row>
    <row r="4" ht="12.75">
      <c r="A4" s="108"/>
    </row>
    <row r="6" ht="102" customHeight="1">
      <c r="A6" s="107" t="s">
        <v>56</v>
      </c>
    </row>
    <row r="8" ht="12.75">
      <c r="A8" s="109" t="s">
        <v>24</v>
      </c>
    </row>
    <row r="10" ht="15.75">
      <c r="A10" s="110" t="s">
        <v>57</v>
      </c>
    </row>
    <row r="11" ht="12.75">
      <c r="A11" s="105"/>
    </row>
    <row r="12" ht="12.75">
      <c r="A12" s="105"/>
    </row>
    <row r="13" ht="12.75">
      <c r="A13" s="105"/>
    </row>
    <row r="15" ht="12.75">
      <c r="A15" s="111" t="s">
        <v>58</v>
      </c>
    </row>
    <row r="16" spans="1:7" ht="12.75">
      <c r="A16" s="112" t="s">
        <v>39</v>
      </c>
      <c r="B16" s="112"/>
      <c r="C16" s="112"/>
      <c r="D16" s="112"/>
      <c r="E16" s="112"/>
      <c r="F16" s="112"/>
      <c r="G16" s="112"/>
    </row>
    <row r="17" spans="1:8" ht="12.75">
      <c r="A17" s="113" t="s">
        <v>35</v>
      </c>
      <c r="B17" s="113"/>
      <c r="C17" s="113"/>
      <c r="D17" s="113"/>
      <c r="E17" s="113"/>
      <c r="F17" s="113"/>
      <c r="G17" s="113"/>
      <c r="H17" s="113"/>
    </row>
    <row r="18" spans="1:7" ht="12.75">
      <c r="A18" s="113" t="s">
        <v>41</v>
      </c>
      <c r="B18" s="113"/>
      <c r="C18" s="113"/>
      <c r="D18" s="113"/>
      <c r="E18" s="113"/>
      <c r="F18" s="113"/>
      <c r="G18" s="113"/>
    </row>
    <row r="19" ht="12.75">
      <c r="A19" s="114"/>
    </row>
    <row r="20" ht="12.75">
      <c r="A20" s="114"/>
    </row>
    <row r="21" ht="12.75">
      <c r="A21" s="114"/>
    </row>
    <row r="22" ht="12.75">
      <c r="A22" s="114"/>
    </row>
    <row r="23" ht="12.75">
      <c r="A23" s="114"/>
    </row>
    <row r="25" ht="12.75">
      <c r="A25" s="111" t="s">
        <v>59</v>
      </c>
    </row>
    <row r="26" ht="23.25">
      <c r="A26" s="115" t="s">
        <v>60</v>
      </c>
    </row>
    <row r="27" ht="12.75">
      <c r="A27" s="116"/>
    </row>
    <row r="28" ht="34.5">
      <c r="A28" s="115" t="s">
        <v>61</v>
      </c>
    </row>
    <row r="29" ht="22.5">
      <c r="A29" s="116" t="s">
        <v>62</v>
      </c>
    </row>
    <row r="30" ht="33.75">
      <c r="A30" s="116" t="s">
        <v>63</v>
      </c>
    </row>
    <row r="31" ht="12.75">
      <c r="A31" s="116"/>
    </row>
    <row r="32" ht="12.75">
      <c r="A32" s="115" t="s">
        <v>64</v>
      </c>
    </row>
    <row r="33" ht="12.75">
      <c r="A33" s="116" t="s">
        <v>65</v>
      </c>
    </row>
    <row r="34" ht="22.5">
      <c r="A34" s="116" t="s">
        <v>66</v>
      </c>
    </row>
    <row r="35" ht="22.5">
      <c r="A35" s="116" t="s">
        <v>67</v>
      </c>
    </row>
    <row r="36" ht="12.75">
      <c r="A36" s="116" t="s">
        <v>68</v>
      </c>
    </row>
    <row r="37" ht="22.5">
      <c r="A37" s="116" t="s">
        <v>69</v>
      </c>
    </row>
    <row r="38" ht="12.75">
      <c r="A38" s="116"/>
    </row>
    <row r="39" ht="12.75">
      <c r="A39" s="117" t="s">
        <v>70</v>
      </c>
    </row>
    <row r="40" ht="12.75">
      <c r="A40" s="118" t="s">
        <v>71</v>
      </c>
    </row>
    <row r="41" ht="12.75">
      <c r="A41" s="118"/>
    </row>
    <row r="42" ht="12.75">
      <c r="A42" s="117" t="s">
        <v>72</v>
      </c>
    </row>
    <row r="43" ht="12.75">
      <c r="A43" s="119" t="s">
        <v>73</v>
      </c>
    </row>
    <row r="44" ht="12.75">
      <c r="A44" s="116"/>
    </row>
    <row r="46" ht="22.5">
      <c r="A46" s="120" t="s">
        <v>74</v>
      </c>
    </row>
    <row r="47" ht="12.75">
      <c r="A47" s="121"/>
    </row>
    <row r="48" ht="12.75">
      <c r="A48" s="111" t="s">
        <v>75</v>
      </c>
    </row>
    <row r="49" ht="12.75">
      <c r="A49" s="121" t="s">
        <v>76</v>
      </c>
    </row>
    <row r="50" ht="12.75">
      <c r="A50" s="121" t="s">
        <v>77</v>
      </c>
    </row>
    <row r="51" ht="12.75">
      <c r="A51" s="121" t="s">
        <v>78</v>
      </c>
    </row>
    <row r="52" ht="12.75">
      <c r="A52" s="121" t="s">
        <v>79</v>
      </c>
    </row>
    <row r="53" ht="12.75">
      <c r="A53" s="121" t="s">
        <v>80</v>
      </c>
    </row>
    <row r="54" ht="12.75">
      <c r="A54" s="121" t="s">
        <v>81</v>
      </c>
    </row>
    <row r="55" ht="12.75">
      <c r="A55" s="121" t="s">
        <v>82</v>
      </c>
    </row>
    <row r="56" ht="12.75">
      <c r="A56" s="121"/>
    </row>
    <row r="57" ht="67.5">
      <c r="A57" s="122" t="s">
        <v>83</v>
      </c>
    </row>
    <row r="58" ht="12.75">
      <c r="A58" s="123" t="s">
        <v>84</v>
      </c>
    </row>
    <row r="59" ht="12.75">
      <c r="A59" s="124" t="s">
        <v>85</v>
      </c>
    </row>
  </sheetData>
  <sheetProtection/>
  <hyperlinks>
    <hyperlink ref="A8" r:id="rId1" display="http://www.education.gouv.fr/cid57096/reperes-et-references-statistiques.html"/>
    <hyperlink ref="A59" r:id="rId2" display="rers@education.gouv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7109375" style="45" customWidth="1"/>
    <col min="2" max="2" width="45.00390625" style="74" bestFit="1" customWidth="1"/>
    <col min="3" max="3" width="11.57421875" style="45" customWidth="1"/>
    <col min="4" max="7" width="8.28125" style="45" customWidth="1"/>
    <col min="8" max="16384" width="11.57421875" style="45" customWidth="1"/>
  </cols>
  <sheetData>
    <row r="1" spans="1:11" s="41" customFormat="1" ht="21.75" customHeight="1">
      <c r="A1" s="125" t="s">
        <v>38</v>
      </c>
      <c r="B1" s="125"/>
      <c r="C1" s="125"/>
      <c r="D1" s="38"/>
      <c r="E1" s="38"/>
      <c r="F1" s="38"/>
      <c r="G1" s="39"/>
      <c r="H1" s="40"/>
      <c r="J1" s="40"/>
      <c r="K1" s="40"/>
    </row>
    <row r="2" spans="1:24" s="44" customFormat="1" ht="21.75" customHeight="1">
      <c r="A2" s="42"/>
      <c r="B2" s="43"/>
      <c r="C2" s="42"/>
      <c r="D2" s="42"/>
      <c r="E2" s="42"/>
      <c r="F2" s="42"/>
      <c r="G2" s="42"/>
      <c r="H2" s="42"/>
      <c r="I2" s="42"/>
      <c r="J2" s="42"/>
      <c r="K2" s="42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7" ht="12.75">
      <c r="A3" s="129" t="s">
        <v>39</v>
      </c>
      <c r="B3" s="129"/>
      <c r="C3" s="129"/>
      <c r="D3" s="129"/>
      <c r="E3" s="129"/>
      <c r="F3" s="129"/>
      <c r="G3" s="129"/>
    </row>
    <row r="4" spans="1:7" s="50" customFormat="1" ht="18.75" customHeight="1">
      <c r="A4" s="46"/>
      <c r="B4" s="47"/>
      <c r="C4" s="48"/>
      <c r="D4" s="47"/>
      <c r="E4" s="49"/>
      <c r="F4" s="47"/>
      <c r="G4" s="49"/>
    </row>
    <row r="5" spans="1:7" ht="12.75">
      <c r="A5" s="51"/>
      <c r="B5" s="52"/>
      <c r="C5" s="53" t="s">
        <v>25</v>
      </c>
      <c r="D5" s="54" t="s">
        <v>7</v>
      </c>
      <c r="E5" s="55"/>
      <c r="F5" s="54" t="s">
        <v>8</v>
      </c>
      <c r="G5" s="55"/>
    </row>
    <row r="6" spans="1:7" ht="12.75">
      <c r="A6" s="51"/>
      <c r="B6" s="52"/>
      <c r="C6" s="53" t="s">
        <v>26</v>
      </c>
      <c r="D6" s="56" t="s">
        <v>27</v>
      </c>
      <c r="E6" s="57" t="s">
        <v>0</v>
      </c>
      <c r="F6" s="56" t="s">
        <v>27</v>
      </c>
      <c r="G6" s="57" t="s">
        <v>0</v>
      </c>
    </row>
    <row r="7" spans="1:9" ht="12.75">
      <c r="A7" s="127" t="s">
        <v>1</v>
      </c>
      <c r="B7" s="58" t="s">
        <v>2</v>
      </c>
      <c r="C7" s="75">
        <v>622943</v>
      </c>
      <c r="D7" s="75">
        <v>110222</v>
      </c>
      <c r="E7" s="76">
        <v>17.69375368211859</v>
      </c>
      <c r="F7" s="77"/>
      <c r="G7" s="78"/>
      <c r="I7" s="59"/>
    </row>
    <row r="8" spans="1:9" ht="12.75">
      <c r="A8" s="127"/>
      <c r="B8" s="58" t="s">
        <v>3</v>
      </c>
      <c r="C8" s="75">
        <v>615591</v>
      </c>
      <c r="D8" s="75">
        <v>99433</v>
      </c>
      <c r="E8" s="76">
        <v>16.15244537363282</v>
      </c>
      <c r="F8" s="77"/>
      <c r="G8" s="78"/>
      <c r="I8" s="59"/>
    </row>
    <row r="9" spans="1:10" ht="12.75">
      <c r="A9" s="127"/>
      <c r="B9" s="58" t="s">
        <v>4</v>
      </c>
      <c r="C9" s="75">
        <v>625432</v>
      </c>
      <c r="D9" s="75">
        <v>84435</v>
      </c>
      <c r="E9" s="76">
        <v>13.500268614333773</v>
      </c>
      <c r="F9" s="75">
        <v>13673</v>
      </c>
      <c r="G9" s="78">
        <v>2.1861689200424665</v>
      </c>
      <c r="I9" s="59"/>
      <c r="J9" s="59"/>
    </row>
    <row r="10" spans="1:10" ht="12.75">
      <c r="A10" s="127"/>
      <c r="B10" s="60" t="s">
        <v>16</v>
      </c>
      <c r="C10" s="79">
        <v>1863966</v>
      </c>
      <c r="D10" s="79">
        <v>294090</v>
      </c>
      <c r="E10" s="80">
        <v>15.777648304743757</v>
      </c>
      <c r="F10" s="79">
        <v>13673</v>
      </c>
      <c r="G10" s="81" t="s">
        <v>42</v>
      </c>
      <c r="I10" s="59"/>
      <c r="J10" s="59"/>
    </row>
    <row r="11" spans="1:10" ht="12.75">
      <c r="A11" s="127"/>
      <c r="B11" s="58" t="s">
        <v>11</v>
      </c>
      <c r="C11" s="75">
        <v>444267</v>
      </c>
      <c r="D11" s="75">
        <v>16587</v>
      </c>
      <c r="E11" s="76">
        <v>3.733565626076211</v>
      </c>
      <c r="F11" s="75">
        <v>4988</v>
      </c>
      <c r="G11" s="78">
        <v>1.1227482572417038</v>
      </c>
      <c r="I11" s="59"/>
      <c r="J11" s="59"/>
    </row>
    <row r="12" spans="1:10" ht="12.75">
      <c r="A12" s="127"/>
      <c r="B12" s="61" t="s">
        <v>9</v>
      </c>
      <c r="C12" s="75">
        <v>419572</v>
      </c>
      <c r="D12" s="75">
        <v>14025</v>
      </c>
      <c r="E12" s="76">
        <v>3.342692076687672</v>
      </c>
      <c r="F12" s="75">
        <v>3850</v>
      </c>
      <c r="G12" s="78">
        <v>0.9176017465417139</v>
      </c>
      <c r="I12" s="59"/>
      <c r="J12" s="59"/>
    </row>
    <row r="13" spans="1:10" ht="12.75">
      <c r="A13" s="127"/>
      <c r="B13" s="61" t="s">
        <v>10</v>
      </c>
      <c r="C13" s="75">
        <v>400530</v>
      </c>
      <c r="D13" s="75">
        <v>13297</v>
      </c>
      <c r="E13" s="76">
        <v>3.319851197163758</v>
      </c>
      <c r="F13" s="75">
        <v>3341</v>
      </c>
      <c r="G13" s="78">
        <v>0.8341447581953911</v>
      </c>
      <c r="I13" s="59"/>
      <c r="J13" s="59"/>
    </row>
    <row r="14" spans="1:10" ht="12.75">
      <c r="A14" s="127"/>
      <c r="B14" s="60" t="s">
        <v>46</v>
      </c>
      <c r="C14" s="79">
        <v>1264369</v>
      </c>
      <c r="D14" s="79">
        <v>43909</v>
      </c>
      <c r="E14" s="80">
        <v>3.472799475469582</v>
      </c>
      <c r="F14" s="79">
        <v>12179</v>
      </c>
      <c r="G14" s="81">
        <v>0.9632472798684562</v>
      </c>
      <c r="I14" s="59"/>
      <c r="J14" s="59"/>
    </row>
    <row r="15" spans="1:10" ht="12.75">
      <c r="A15" s="62"/>
      <c r="B15" s="63" t="s">
        <v>18</v>
      </c>
      <c r="C15" s="82">
        <v>3128335</v>
      </c>
      <c r="D15" s="82">
        <v>337999</v>
      </c>
      <c r="E15" s="83">
        <v>10.804437504295416</v>
      </c>
      <c r="F15" s="82">
        <v>25852</v>
      </c>
      <c r="G15" s="84" t="s">
        <v>43</v>
      </c>
      <c r="I15" s="59"/>
      <c r="J15" s="59"/>
    </row>
    <row r="16" spans="1:10" ht="12.75">
      <c r="A16" s="127" t="s">
        <v>5</v>
      </c>
      <c r="B16" s="58" t="s">
        <v>2</v>
      </c>
      <c r="C16" s="75">
        <v>176329</v>
      </c>
      <c r="D16" s="75">
        <v>39080</v>
      </c>
      <c r="E16" s="76">
        <v>22.163115539701355</v>
      </c>
      <c r="F16" s="77"/>
      <c r="G16" s="77"/>
      <c r="I16" s="59"/>
      <c r="J16" s="59"/>
    </row>
    <row r="17" spans="1:10" ht="12.75">
      <c r="A17" s="127"/>
      <c r="B17" s="58" t="s">
        <v>3</v>
      </c>
      <c r="C17" s="75">
        <v>171953</v>
      </c>
      <c r="D17" s="75">
        <v>34563</v>
      </c>
      <c r="E17" s="76">
        <v>20.100259954755078</v>
      </c>
      <c r="F17" s="77"/>
      <c r="G17" s="77"/>
      <c r="I17" s="59"/>
      <c r="J17" s="59"/>
    </row>
    <row r="18" spans="1:10" ht="12.75">
      <c r="A18" s="127"/>
      <c r="B18" s="58" t="s">
        <v>4</v>
      </c>
      <c r="C18" s="75">
        <v>174265</v>
      </c>
      <c r="D18" s="75">
        <v>29550</v>
      </c>
      <c r="E18" s="76">
        <v>16.95693340601957</v>
      </c>
      <c r="F18" s="75">
        <v>3008</v>
      </c>
      <c r="G18" s="78">
        <v>1.726106791380943</v>
      </c>
      <c r="I18" s="59"/>
      <c r="J18" s="59"/>
    </row>
    <row r="19" spans="1:10" ht="12.75">
      <c r="A19" s="127"/>
      <c r="B19" s="60" t="s">
        <v>16</v>
      </c>
      <c r="C19" s="85">
        <v>522547</v>
      </c>
      <c r="D19" s="85">
        <v>103193</v>
      </c>
      <c r="E19" s="86">
        <v>19.748080077007426</v>
      </c>
      <c r="F19" s="85">
        <v>3008</v>
      </c>
      <c r="G19" s="87" t="s">
        <v>44</v>
      </c>
      <c r="I19" s="59"/>
      <c r="J19" s="59"/>
    </row>
    <row r="20" spans="1:10" ht="12.75">
      <c r="A20" s="127"/>
      <c r="B20" s="58" t="s">
        <v>11</v>
      </c>
      <c r="C20" s="75">
        <v>118603</v>
      </c>
      <c r="D20" s="75">
        <v>11116</v>
      </c>
      <c r="E20" s="76">
        <v>9.372444204615398</v>
      </c>
      <c r="F20" s="75">
        <v>2267</v>
      </c>
      <c r="G20" s="78">
        <v>1.911418766810283</v>
      </c>
      <c r="I20" s="59"/>
      <c r="J20" s="59"/>
    </row>
    <row r="21" spans="1:10" ht="12.75">
      <c r="A21" s="127"/>
      <c r="B21" s="61" t="s">
        <v>9</v>
      </c>
      <c r="C21" s="75">
        <v>112024</v>
      </c>
      <c r="D21" s="75">
        <v>9202</v>
      </c>
      <c r="E21" s="76">
        <v>8.214311219024495</v>
      </c>
      <c r="F21" s="75">
        <v>1744</v>
      </c>
      <c r="G21" s="78">
        <v>1.5568092551596087</v>
      </c>
      <c r="I21" s="59"/>
      <c r="J21" s="59"/>
    </row>
    <row r="22" spans="1:10" ht="12.75">
      <c r="A22" s="127"/>
      <c r="B22" s="61" t="s">
        <v>10</v>
      </c>
      <c r="C22" s="75">
        <v>103989</v>
      </c>
      <c r="D22" s="75">
        <v>8583</v>
      </c>
      <c r="E22" s="76">
        <v>8.253757608977873</v>
      </c>
      <c r="F22" s="75">
        <v>1599</v>
      </c>
      <c r="G22" s="78">
        <v>1.5376626373943398</v>
      </c>
      <c r="I22" s="59"/>
      <c r="J22" s="59"/>
    </row>
    <row r="23" spans="1:10" ht="12.75">
      <c r="A23" s="127"/>
      <c r="B23" s="60" t="s">
        <v>46</v>
      </c>
      <c r="C23" s="85">
        <v>334616</v>
      </c>
      <c r="D23" s="85">
        <v>28901</v>
      </c>
      <c r="E23" s="86">
        <v>8.637064575513424</v>
      </c>
      <c r="F23" s="85">
        <v>5610</v>
      </c>
      <c r="G23" s="87">
        <v>1.6765486408300858</v>
      </c>
      <c r="I23" s="59"/>
      <c r="J23" s="59"/>
    </row>
    <row r="24" spans="1:10" ht="12.75">
      <c r="A24" s="64"/>
      <c r="B24" s="65" t="s">
        <v>19</v>
      </c>
      <c r="C24" s="88">
        <v>857163</v>
      </c>
      <c r="D24" s="88">
        <v>132094</v>
      </c>
      <c r="E24" s="89">
        <v>15.410604517460506</v>
      </c>
      <c r="F24" s="88">
        <v>8618</v>
      </c>
      <c r="G24" s="90" t="s">
        <v>44</v>
      </c>
      <c r="I24" s="59"/>
      <c r="J24" s="59"/>
    </row>
    <row r="25" spans="1:10" ht="12.75">
      <c r="A25" s="127" t="s">
        <v>6</v>
      </c>
      <c r="B25" s="58" t="s">
        <v>2</v>
      </c>
      <c r="C25" s="75">
        <v>799272</v>
      </c>
      <c r="D25" s="75">
        <v>149302</v>
      </c>
      <c r="E25" s="76">
        <v>18.67974857119979</v>
      </c>
      <c r="F25" s="77"/>
      <c r="G25" s="78"/>
      <c r="I25" s="59"/>
      <c r="J25" s="59"/>
    </row>
    <row r="26" spans="1:10" ht="12.75">
      <c r="A26" s="127"/>
      <c r="B26" s="58" t="s">
        <v>3</v>
      </c>
      <c r="C26" s="75">
        <v>787544</v>
      </c>
      <c r="D26" s="75">
        <v>133996</v>
      </c>
      <c r="E26" s="76">
        <v>17.01441443271741</v>
      </c>
      <c r="F26" s="77"/>
      <c r="G26" s="78"/>
      <c r="I26" s="59"/>
      <c r="J26" s="59"/>
    </row>
    <row r="27" spans="1:10" ht="12.75">
      <c r="A27" s="127"/>
      <c r="B27" s="58" t="s">
        <v>4</v>
      </c>
      <c r="C27" s="75">
        <v>799697</v>
      </c>
      <c r="D27" s="75">
        <v>113985</v>
      </c>
      <c r="E27" s="76">
        <v>14.253523522033971</v>
      </c>
      <c r="F27" s="75">
        <v>16681</v>
      </c>
      <c r="G27" s="78">
        <v>2.0859150403215216</v>
      </c>
      <c r="I27" s="59"/>
      <c r="J27" s="59"/>
    </row>
    <row r="28" spans="1:10" ht="12.75">
      <c r="A28" s="127"/>
      <c r="B28" s="60" t="s">
        <v>16</v>
      </c>
      <c r="C28" s="91">
        <v>2386513</v>
      </c>
      <c r="D28" s="91">
        <v>397283</v>
      </c>
      <c r="E28" s="92">
        <v>16.647007579677965</v>
      </c>
      <c r="F28" s="91">
        <v>16681</v>
      </c>
      <c r="G28" s="93" t="s">
        <v>45</v>
      </c>
      <c r="I28" s="59"/>
      <c r="J28" s="59"/>
    </row>
    <row r="29" spans="1:10" ht="12.75">
      <c r="A29" s="127"/>
      <c r="B29" s="58" t="s">
        <v>11</v>
      </c>
      <c r="C29" s="75">
        <v>562870</v>
      </c>
      <c r="D29" s="77">
        <v>27703</v>
      </c>
      <c r="E29" s="76">
        <v>4.92174036633681</v>
      </c>
      <c r="F29" s="77">
        <v>7255</v>
      </c>
      <c r="G29" s="78">
        <v>1.2889299483006733</v>
      </c>
      <c r="I29" s="59"/>
      <c r="J29" s="59"/>
    </row>
    <row r="30" spans="1:10" ht="12.75">
      <c r="A30" s="127"/>
      <c r="B30" s="61" t="s">
        <v>9</v>
      </c>
      <c r="C30" s="75">
        <v>531596</v>
      </c>
      <c r="D30" s="77">
        <v>23227</v>
      </c>
      <c r="E30" s="76">
        <v>4.369295480026185</v>
      </c>
      <c r="F30" s="77">
        <v>5594</v>
      </c>
      <c r="G30" s="78">
        <v>1.0523028766205915</v>
      </c>
      <c r="I30" s="59"/>
      <c r="J30" s="59"/>
    </row>
    <row r="31" spans="1:10" ht="12.75">
      <c r="A31" s="127"/>
      <c r="B31" s="61" t="s">
        <v>10</v>
      </c>
      <c r="C31" s="75">
        <v>504519</v>
      </c>
      <c r="D31" s="77">
        <v>21880</v>
      </c>
      <c r="E31" s="76">
        <v>4.3368039657574835</v>
      </c>
      <c r="F31" s="77">
        <v>4940</v>
      </c>
      <c r="G31" s="78">
        <v>0.9791504383382985</v>
      </c>
      <c r="I31" s="59"/>
      <c r="J31" s="59"/>
    </row>
    <row r="32" spans="1:10" ht="12.75">
      <c r="A32" s="127"/>
      <c r="B32" s="60" t="s">
        <v>46</v>
      </c>
      <c r="C32" s="91">
        <v>1598985</v>
      </c>
      <c r="D32" s="91">
        <v>72810</v>
      </c>
      <c r="E32" s="92">
        <v>4.5535136352123375</v>
      </c>
      <c r="F32" s="91">
        <v>17789</v>
      </c>
      <c r="G32" s="93">
        <v>1.1125182537672336</v>
      </c>
      <c r="I32" s="59"/>
      <c r="J32" s="59"/>
    </row>
    <row r="33" spans="1:10" s="67" customFormat="1" ht="12.75">
      <c r="A33" s="127"/>
      <c r="B33" s="66" t="s">
        <v>21</v>
      </c>
      <c r="C33" s="75">
        <v>392186</v>
      </c>
      <c r="D33" s="94">
        <v>29911</v>
      </c>
      <c r="E33" s="95">
        <v>7.626738333341833</v>
      </c>
      <c r="F33" s="94">
        <v>6461</v>
      </c>
      <c r="G33" s="96">
        <v>1.6474325957581353</v>
      </c>
      <c r="I33" s="59"/>
      <c r="J33" s="59"/>
    </row>
    <row r="34" spans="1:10" s="67" customFormat="1" ht="12.75">
      <c r="A34" s="127"/>
      <c r="B34" s="66" t="s">
        <v>37</v>
      </c>
      <c r="C34" s="75">
        <v>245713</v>
      </c>
      <c r="D34" s="94">
        <v>8390</v>
      </c>
      <c r="E34" s="95">
        <v>3.414552750566718</v>
      </c>
      <c r="F34" s="94">
        <v>1826</v>
      </c>
      <c r="G34" s="96">
        <v>0.74314342342489</v>
      </c>
      <c r="I34" s="59"/>
      <c r="J34" s="59"/>
    </row>
    <row r="35" spans="1:10" s="67" customFormat="1" ht="12.75">
      <c r="A35" s="127"/>
      <c r="B35" s="66" t="s">
        <v>22</v>
      </c>
      <c r="C35" s="75">
        <f>9922+10534+46218+47327</f>
        <v>114001</v>
      </c>
      <c r="D35" s="94">
        <f>2234+2270+1091+1211</f>
        <v>6806</v>
      </c>
      <c r="E35" s="95">
        <f>D35*100/C35</f>
        <v>5.9701230690958855</v>
      </c>
      <c r="F35" s="94">
        <f>831+676+323+417</f>
        <v>2247</v>
      </c>
      <c r="G35" s="96">
        <f>F35*100/C35</f>
        <v>1.9710353417952473</v>
      </c>
      <c r="I35" s="59"/>
      <c r="J35" s="59"/>
    </row>
    <row r="36" spans="1:10" ht="12.75">
      <c r="A36" s="68"/>
      <c r="B36" s="69" t="s">
        <v>20</v>
      </c>
      <c r="C36" s="97">
        <v>3985498</v>
      </c>
      <c r="D36" s="98">
        <v>470093</v>
      </c>
      <c r="E36" s="99">
        <v>11.795088091877101</v>
      </c>
      <c r="F36" s="98">
        <v>34470</v>
      </c>
      <c r="G36" s="100" t="s">
        <v>43</v>
      </c>
      <c r="I36" s="59"/>
      <c r="J36" s="59"/>
    </row>
    <row r="37" spans="1:7" ht="16.5" customHeight="1">
      <c r="A37" s="128" t="s">
        <v>50</v>
      </c>
      <c r="B37" s="128"/>
      <c r="C37" s="128"/>
      <c r="D37" s="128"/>
      <c r="E37" s="70"/>
      <c r="F37" s="70"/>
      <c r="G37" s="71"/>
    </row>
    <row r="38" spans="1:8" s="102" customFormat="1" ht="12.75">
      <c r="A38" s="126" t="s">
        <v>48</v>
      </c>
      <c r="B38" s="126"/>
      <c r="C38" s="126"/>
      <c r="D38" s="126"/>
      <c r="E38" s="126"/>
      <c r="F38" s="126"/>
      <c r="G38" s="126"/>
      <c r="H38" s="126"/>
    </row>
    <row r="39" spans="1:7" ht="12.75">
      <c r="A39" s="72"/>
      <c r="B39" s="72"/>
      <c r="C39" s="72"/>
      <c r="D39" s="72"/>
      <c r="E39" s="72"/>
      <c r="F39" s="72"/>
      <c r="G39" s="71"/>
    </row>
    <row r="40" ht="12.75">
      <c r="A40" s="73" t="s">
        <v>36</v>
      </c>
    </row>
    <row r="41" ht="12.75">
      <c r="A41" s="73" t="s">
        <v>49</v>
      </c>
    </row>
    <row r="42" ht="12.75">
      <c r="G42" s="103" t="s">
        <v>47</v>
      </c>
    </row>
  </sheetData>
  <sheetProtection/>
  <mergeCells count="7">
    <mergeCell ref="A1:C1"/>
    <mergeCell ref="A38:H38"/>
    <mergeCell ref="A7:A14"/>
    <mergeCell ref="A16:A23"/>
    <mergeCell ref="A25:A35"/>
    <mergeCell ref="A37:D37"/>
    <mergeCell ref="A3:G3"/>
  </mergeCells>
  <printOptions/>
  <pageMargins left="0.2755905511811024" right="0" top="0.15748031496062992" bottom="0.31496062992125984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">
      <selection activeCell="A1" sqref="A1"/>
    </sheetView>
  </sheetViews>
  <sheetFormatPr defaultColWidth="7.7109375" defaultRowHeight="12.75"/>
  <cols>
    <col min="1" max="1" width="12.28125" style="5" customWidth="1"/>
    <col min="2" max="16" width="7.7109375" style="5" customWidth="1"/>
    <col min="17" max="17" width="8.57421875" style="5" customWidth="1"/>
    <col min="18" max="16384" width="7.7109375" style="5" customWidth="1"/>
  </cols>
  <sheetData>
    <row r="1" spans="1:19" ht="11.25">
      <c r="A1" s="5" t="s">
        <v>15</v>
      </c>
      <c r="Q1" s="5" t="s">
        <v>23</v>
      </c>
      <c r="R1" s="5" t="s">
        <v>23</v>
      </c>
      <c r="S1" s="5" t="s">
        <v>23</v>
      </c>
    </row>
    <row r="2" spans="1:22" s="8" customFormat="1" ht="11.25">
      <c r="A2" s="19"/>
      <c r="B2" s="9">
        <v>1996</v>
      </c>
      <c r="C2" s="9">
        <v>1997</v>
      </c>
      <c r="D2" s="9">
        <v>1998</v>
      </c>
      <c r="E2" s="9">
        <v>1999</v>
      </c>
      <c r="F2" s="9">
        <v>2000</v>
      </c>
      <c r="G2" s="9">
        <v>2001</v>
      </c>
      <c r="H2" s="9">
        <v>2002</v>
      </c>
      <c r="I2" s="9">
        <v>2003</v>
      </c>
      <c r="J2" s="9">
        <v>2004</v>
      </c>
      <c r="K2" s="9">
        <v>2005</v>
      </c>
      <c r="L2" s="9">
        <v>2006</v>
      </c>
      <c r="M2" s="9">
        <v>2007</v>
      </c>
      <c r="N2" s="9">
        <v>2008</v>
      </c>
      <c r="O2" s="9">
        <v>2009</v>
      </c>
      <c r="P2" s="9">
        <v>2010</v>
      </c>
      <c r="Q2" s="9">
        <v>2011</v>
      </c>
      <c r="R2" s="9">
        <v>2012</v>
      </c>
      <c r="S2" s="9">
        <v>2013</v>
      </c>
      <c r="T2" s="9">
        <v>2014</v>
      </c>
      <c r="U2" s="9">
        <v>2015</v>
      </c>
      <c r="V2" s="9">
        <v>2016</v>
      </c>
    </row>
    <row r="3" spans="1:22" s="3" customFormat="1" ht="11.25">
      <c r="A3" s="3" t="s">
        <v>12</v>
      </c>
      <c r="B3" s="3">
        <v>25.98461496847609</v>
      </c>
      <c r="C3" s="3">
        <v>26.264190824549473</v>
      </c>
      <c r="D3" s="3">
        <v>24.289027218357134</v>
      </c>
      <c r="E3" s="3">
        <v>23.37592319054653</v>
      </c>
      <c r="F3" s="3">
        <v>22.384180790960453</v>
      </c>
      <c r="G3" s="3">
        <v>22.709634045666434</v>
      </c>
      <c r="H3" s="3">
        <v>22.78549983182347</v>
      </c>
      <c r="I3" s="3">
        <v>22.55207202891934</v>
      </c>
      <c r="J3" s="3">
        <v>23.26898016006713</v>
      </c>
      <c r="K3" s="3">
        <v>23.334721804293924</v>
      </c>
      <c r="L3" s="3">
        <v>22.57006233683201</v>
      </c>
      <c r="M3" s="3">
        <v>22.619089710298084</v>
      </c>
      <c r="N3" s="3">
        <v>22.589312201801466</v>
      </c>
      <c r="O3" s="3">
        <v>22.091707058722736</v>
      </c>
      <c r="P3" s="3">
        <v>21.81320494651628</v>
      </c>
      <c r="Q3" s="3">
        <v>21.402127876715824</v>
      </c>
      <c r="R3" s="3">
        <v>20.687815169544578</v>
      </c>
      <c r="S3" s="3">
        <v>20.080577679982646</v>
      </c>
      <c r="T3" s="3">
        <v>19.317990379852503</v>
      </c>
      <c r="U3" s="3">
        <v>19.7</v>
      </c>
      <c r="V3" s="3">
        <v>18.7</v>
      </c>
    </row>
    <row r="4" spans="1:22" s="3" customFormat="1" ht="11.25">
      <c r="A4" s="3" t="s">
        <v>13</v>
      </c>
      <c r="B4" s="3">
        <v>20.58377516660518</v>
      </c>
      <c r="C4" s="3">
        <v>23.96383505267916</v>
      </c>
      <c r="D4" s="3">
        <v>22.710359252871456</v>
      </c>
      <c r="E4" s="3">
        <v>20.236677039046683</v>
      </c>
      <c r="F4" s="3">
        <v>19.537709786753965</v>
      </c>
      <c r="G4" s="3">
        <v>19.151196445412292</v>
      </c>
      <c r="H4" s="3">
        <v>19.326251248548164</v>
      </c>
      <c r="I4" s="3">
        <v>19.444162879791705</v>
      </c>
      <c r="J4" s="3">
        <v>19.421623721097166</v>
      </c>
      <c r="K4" s="3">
        <v>19.784618089568735</v>
      </c>
      <c r="L4" s="3">
        <v>19.46187710753091</v>
      </c>
      <c r="M4" s="3">
        <v>19.30001020393289</v>
      </c>
      <c r="N4" s="3">
        <v>19.211298394983604</v>
      </c>
      <c r="O4" s="3">
        <v>19.099472372382092</v>
      </c>
      <c r="P4" s="3">
        <v>18.629118138813332</v>
      </c>
      <c r="Q4" s="3">
        <v>18.36253243450323</v>
      </c>
      <c r="R4" s="3">
        <v>18.273318017890176</v>
      </c>
      <c r="S4" s="3">
        <v>17.76001305365224</v>
      </c>
      <c r="T4" s="3">
        <v>17.027162226735157</v>
      </c>
      <c r="U4" s="3">
        <v>16.3</v>
      </c>
      <c r="V4" s="3">
        <v>17</v>
      </c>
    </row>
    <row r="5" spans="1:22" s="3" customFormat="1" ht="11.25">
      <c r="A5" s="3" t="s">
        <v>14</v>
      </c>
      <c r="B5" s="3">
        <v>20.128956354627558</v>
      </c>
      <c r="C5" s="3">
        <v>19.266831247131215</v>
      </c>
      <c r="D5" s="3">
        <v>21.070605396598868</v>
      </c>
      <c r="E5" s="3">
        <v>19.438515045618736</v>
      </c>
      <c r="F5" s="3">
        <v>17.370945449533327</v>
      </c>
      <c r="G5" s="3">
        <v>16.753427615107135</v>
      </c>
      <c r="H5" s="3">
        <v>16.323103415383535</v>
      </c>
      <c r="I5" s="3">
        <v>16.45275898198703</v>
      </c>
      <c r="J5" s="3">
        <v>16.32338216578914</v>
      </c>
      <c r="K5" s="3">
        <v>16.345069153233684</v>
      </c>
      <c r="L5" s="3">
        <v>16.285108842226933</v>
      </c>
      <c r="M5" s="3">
        <v>16.163898404012286</v>
      </c>
      <c r="N5" s="3">
        <v>16.161553918285332</v>
      </c>
      <c r="O5" s="3">
        <v>16.124875472476937</v>
      </c>
      <c r="P5" s="3">
        <v>16.028384521565584</v>
      </c>
      <c r="Q5" s="3">
        <v>15.691574625630842</v>
      </c>
      <c r="R5" s="3">
        <v>15.75865990281797</v>
      </c>
      <c r="S5" s="3">
        <v>15.7779141541721</v>
      </c>
      <c r="T5" s="3">
        <v>15.382244599066023</v>
      </c>
      <c r="U5" s="3">
        <v>14.2</v>
      </c>
      <c r="V5" s="3">
        <v>14.3</v>
      </c>
    </row>
    <row r="6" spans="1:22" s="3" customFormat="1" ht="11.25">
      <c r="A6" s="3" t="s">
        <v>52</v>
      </c>
      <c r="B6" s="3">
        <v>6.585198452125712</v>
      </c>
      <c r="C6" s="3">
        <v>5.932504486729822</v>
      </c>
      <c r="D6" s="3">
        <v>5.0919171765162545</v>
      </c>
      <c r="E6" s="3">
        <v>4.857251612783848</v>
      </c>
      <c r="F6" s="3">
        <v>4.552707675955316</v>
      </c>
      <c r="G6" s="3">
        <v>4.435534802338459</v>
      </c>
      <c r="H6" s="3">
        <v>4.332718669358471</v>
      </c>
      <c r="I6" s="3">
        <v>4.073807907271603</v>
      </c>
      <c r="J6" s="3">
        <v>4.134348340473883</v>
      </c>
      <c r="K6" s="3">
        <v>4.305731170564274</v>
      </c>
      <c r="L6" s="3">
        <v>4.459945922166547</v>
      </c>
      <c r="M6" s="3">
        <v>4.721801974378789</v>
      </c>
      <c r="N6" s="3">
        <v>4.8994861998277655</v>
      </c>
      <c r="O6" s="3">
        <v>4.910939786982083</v>
      </c>
      <c r="P6" s="3">
        <v>4.774924474477739</v>
      </c>
      <c r="Q6" s="3">
        <v>4.75685187641449</v>
      </c>
      <c r="R6" s="3">
        <v>4.724013621135485</v>
      </c>
      <c r="S6" s="3">
        <v>4.825573369618805</v>
      </c>
      <c r="T6" s="3">
        <v>4.801997735668294</v>
      </c>
      <c r="U6" s="3">
        <v>4.7</v>
      </c>
      <c r="V6" s="3">
        <v>4.6</v>
      </c>
    </row>
    <row r="7" spans="1:22" ht="11.25">
      <c r="A7" s="5" t="s">
        <v>5</v>
      </c>
      <c r="B7" s="3">
        <v>20.803610829579124</v>
      </c>
      <c r="C7" s="3">
        <v>20.717291394565507</v>
      </c>
      <c r="D7" s="3">
        <v>20.19939385063705</v>
      </c>
      <c r="E7" s="3">
        <v>18.45762866304767</v>
      </c>
      <c r="F7" s="3">
        <v>16.892462055248508</v>
      </c>
      <c r="G7" s="3">
        <v>16.898654822874388</v>
      </c>
      <c r="H7" s="3">
        <v>17.11885861804486</v>
      </c>
      <c r="I7" s="3">
        <v>17.315647549002566</v>
      </c>
      <c r="J7" s="3">
        <v>17.407694070005757</v>
      </c>
      <c r="K7" s="3">
        <v>17.817908501286716</v>
      </c>
      <c r="L7" s="3">
        <v>17.64432590985344</v>
      </c>
      <c r="M7" s="3">
        <v>17.79733707990388</v>
      </c>
      <c r="N7" s="3">
        <v>17.886025813803016</v>
      </c>
      <c r="O7" s="3">
        <v>17.83459678351561</v>
      </c>
      <c r="P7" s="3">
        <v>17.71403152165183</v>
      </c>
      <c r="Q7" s="3">
        <v>17.3435283162514</v>
      </c>
      <c r="R7" s="3">
        <v>17.092011590754957</v>
      </c>
      <c r="S7" s="3">
        <v>16.86476229722251</v>
      </c>
      <c r="T7" s="3">
        <v>16.361237040648586</v>
      </c>
      <c r="U7" s="3">
        <v>15.8</v>
      </c>
      <c r="V7" s="5">
        <v>15.4</v>
      </c>
    </row>
    <row r="8" spans="1:22" ht="11.25">
      <c r="A8" s="5" t="s">
        <v>1</v>
      </c>
      <c r="B8" s="3">
        <v>15.141339564087286</v>
      </c>
      <c r="C8" s="3">
        <v>15.418611839863038</v>
      </c>
      <c r="D8" s="3">
        <v>14.815823095635777</v>
      </c>
      <c r="E8" s="3">
        <v>13.896470600216928</v>
      </c>
      <c r="F8" s="3">
        <v>13.230711151441797</v>
      </c>
      <c r="G8" s="3">
        <v>12.979208888562896</v>
      </c>
      <c r="H8" s="3">
        <v>12.79459560692063</v>
      </c>
      <c r="I8" s="3">
        <v>12.589284141445361</v>
      </c>
      <c r="J8" s="3">
        <v>12.662259216568335</v>
      </c>
      <c r="K8" s="3">
        <v>12.63912931088855</v>
      </c>
      <c r="L8" s="3">
        <v>12.42407799325999</v>
      </c>
      <c r="M8" s="3">
        <v>12.489383152237538</v>
      </c>
      <c r="N8" s="3">
        <v>12.615265763575062</v>
      </c>
      <c r="O8" s="3">
        <v>12.52445869539951</v>
      </c>
      <c r="P8" s="3">
        <v>12.292606388049563</v>
      </c>
      <c r="Q8" s="3">
        <v>12.123114961587897</v>
      </c>
      <c r="R8" s="3">
        <v>12.032546383939154</v>
      </c>
      <c r="S8" s="3">
        <v>11.846493927386806</v>
      </c>
      <c r="T8" s="3">
        <v>11.399611101520742</v>
      </c>
      <c r="U8" s="3">
        <v>11</v>
      </c>
      <c r="V8" s="5">
        <v>10.8</v>
      </c>
    </row>
    <row r="9" spans="2:14" ht="21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2" s="17" customFormat="1" ht="36.75" customHeight="1">
      <c r="A10" s="24" t="s">
        <v>40</v>
      </c>
      <c r="B10" s="24"/>
      <c r="C10" s="24"/>
      <c r="D10" s="24"/>
      <c r="E10" s="24"/>
      <c r="F10" s="24"/>
      <c r="G10" s="24"/>
      <c r="H10" s="24"/>
      <c r="I10" s="24"/>
      <c r="J10" s="37"/>
      <c r="K10" s="16"/>
      <c r="L10" s="15"/>
    </row>
    <row r="11" spans="2:13" ht="11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8" ht="12">
      <c r="A12" s="130" t="s">
        <v>35</v>
      </c>
      <c r="B12" s="130"/>
      <c r="C12" s="130"/>
      <c r="D12" s="130"/>
      <c r="E12" s="130"/>
      <c r="F12" s="130"/>
      <c r="G12" s="130"/>
      <c r="H12" s="130"/>
    </row>
    <row r="13" ht="11.25">
      <c r="A13" s="11"/>
    </row>
    <row r="36" spans="1:11" ht="11.25">
      <c r="A36" s="131" t="s">
        <v>51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7" ht="15" customHeight="1">
      <c r="A37" s="132" t="s">
        <v>34</v>
      </c>
      <c r="B37" s="132"/>
      <c r="C37" s="132"/>
      <c r="D37" s="132"/>
      <c r="E37" s="132"/>
      <c r="F37" s="132"/>
      <c r="G37" s="35"/>
    </row>
    <row r="38" spans="1:10" ht="11.25">
      <c r="A38" s="133" t="s">
        <v>53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2" ht="12.75">
      <c r="A39" s="11"/>
      <c r="B39" s="18"/>
    </row>
    <row r="40" spans="1:2" ht="12.75">
      <c r="A40" s="11" t="s">
        <v>36</v>
      </c>
      <c r="B40" s="18"/>
    </row>
    <row r="41" spans="1:2" ht="12.75">
      <c r="A41" s="11" t="s">
        <v>49</v>
      </c>
      <c r="B41" s="18"/>
    </row>
    <row r="42" ht="11.25">
      <c r="A42" s="5" t="s">
        <v>47</v>
      </c>
    </row>
  </sheetData>
  <sheetProtection/>
  <mergeCells count="4">
    <mergeCell ref="A12:H12"/>
    <mergeCell ref="A36:K36"/>
    <mergeCell ref="A37:F37"/>
    <mergeCell ref="A38:J38"/>
  </mergeCells>
  <printOptions/>
  <pageMargins left="0.15748031496062992" right="0.15748031496062992" top="0.5905511811023623" bottom="0.15748031496062992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1.00390625" style="2" customWidth="1"/>
    <col min="2" max="2" width="23.421875" style="2" customWidth="1"/>
    <col min="3" max="4" width="10.00390625" style="2" customWidth="1"/>
    <col min="5" max="5" width="8.7109375" style="2" customWidth="1"/>
    <col min="6" max="6" width="10.57421875" style="2" customWidth="1"/>
    <col min="7" max="7" width="9.421875" style="1" customWidth="1"/>
    <col min="8" max="8" width="8.140625" style="1" customWidth="1"/>
    <col min="9" max="16384" width="10.7109375" style="1" customWidth="1"/>
  </cols>
  <sheetData>
    <row r="1" spans="1:11" s="17" customFormat="1" ht="36.75" customHeight="1">
      <c r="A1" s="138" t="s">
        <v>40</v>
      </c>
      <c r="B1" s="138"/>
      <c r="C1" s="138"/>
      <c r="D1" s="138"/>
      <c r="E1" s="138"/>
      <c r="F1" s="24"/>
      <c r="G1" s="24"/>
      <c r="H1" s="24"/>
      <c r="I1" s="37"/>
      <c r="J1" s="16"/>
      <c r="K1" s="15"/>
    </row>
    <row r="2" spans="1:23" s="5" customFormat="1" ht="21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L2"/>
      <c r="M2"/>
      <c r="N2"/>
      <c r="O2"/>
      <c r="P2"/>
      <c r="Q2"/>
      <c r="R2"/>
      <c r="S2"/>
      <c r="T2"/>
      <c r="U2"/>
      <c r="V2"/>
      <c r="W2"/>
    </row>
    <row r="3" spans="1:7" ht="12.75">
      <c r="A3" s="130" t="s">
        <v>41</v>
      </c>
      <c r="B3" s="130"/>
      <c r="C3" s="130"/>
      <c r="D3" s="130"/>
      <c r="E3" s="130"/>
      <c r="F3" s="130"/>
      <c r="G3" s="130"/>
    </row>
    <row r="4" spans="1:6" s="14" customFormat="1" ht="20.25" customHeight="1">
      <c r="A4" s="12"/>
      <c r="B4" s="101"/>
      <c r="C4" s="13"/>
      <c r="D4" s="13"/>
      <c r="E4" s="13"/>
      <c r="F4" s="13"/>
    </row>
    <row r="5" spans="1:7" s="4" customFormat="1" ht="24.75" customHeight="1">
      <c r="A5" s="26"/>
      <c r="B5" s="21"/>
      <c r="C5" s="34" t="s">
        <v>28</v>
      </c>
      <c r="D5" s="34" t="s">
        <v>29</v>
      </c>
      <c r="E5" s="34" t="s">
        <v>30</v>
      </c>
      <c r="F5" s="34" t="s">
        <v>31</v>
      </c>
      <c r="G5" s="34" t="s">
        <v>17</v>
      </c>
    </row>
    <row r="6" spans="1:7" s="4" customFormat="1" ht="12.75" customHeight="1">
      <c r="A6" s="134" t="s">
        <v>32</v>
      </c>
      <c r="B6" s="6" t="s">
        <v>2</v>
      </c>
      <c r="C6" s="22">
        <v>55959</v>
      </c>
      <c r="D6" s="22">
        <v>20630</v>
      </c>
      <c r="E6" s="22">
        <v>36214</v>
      </c>
      <c r="F6" s="22">
        <v>36499</v>
      </c>
      <c r="G6" s="22">
        <v>149302</v>
      </c>
    </row>
    <row r="7" spans="1:7" s="4" customFormat="1" ht="12.75" customHeight="1">
      <c r="A7" s="134"/>
      <c r="B7" s="6" t="s">
        <v>3</v>
      </c>
      <c r="C7" s="22">
        <v>51507</v>
      </c>
      <c r="D7" s="22">
        <v>18764</v>
      </c>
      <c r="E7" s="22">
        <v>32070</v>
      </c>
      <c r="F7" s="22">
        <v>31655</v>
      </c>
      <c r="G7" s="22">
        <v>133996</v>
      </c>
    </row>
    <row r="8" spans="1:7" s="4" customFormat="1" ht="12.75">
      <c r="A8" s="134"/>
      <c r="B8" s="27" t="s">
        <v>4</v>
      </c>
      <c r="C8" s="29">
        <v>42831</v>
      </c>
      <c r="D8" s="29">
        <v>16169</v>
      </c>
      <c r="E8" s="29">
        <v>27878</v>
      </c>
      <c r="F8" s="29">
        <v>27107</v>
      </c>
      <c r="G8" s="29">
        <v>113985</v>
      </c>
    </row>
    <row r="9" spans="1:7" s="4" customFormat="1" ht="13.5" thickBot="1">
      <c r="A9" s="135"/>
      <c r="B9" s="23" t="s">
        <v>16</v>
      </c>
      <c r="C9" s="30">
        <v>150297</v>
      </c>
      <c r="D9" s="30">
        <v>55563</v>
      </c>
      <c r="E9" s="30">
        <v>96162</v>
      </c>
      <c r="F9" s="30">
        <v>95261</v>
      </c>
      <c r="G9" s="30">
        <v>397283</v>
      </c>
    </row>
    <row r="10" spans="1:7" s="25" customFormat="1" ht="12.75" customHeight="1">
      <c r="A10" s="136" t="s">
        <v>33</v>
      </c>
      <c r="B10" s="6" t="s">
        <v>2</v>
      </c>
      <c r="C10" s="32">
        <v>30.35393669821811</v>
      </c>
      <c r="D10" s="32">
        <v>20.64362479236296</v>
      </c>
      <c r="E10" s="32">
        <v>17.059624362277944</v>
      </c>
      <c r="F10" s="32">
        <v>12.057653681484222</v>
      </c>
      <c r="G10" s="32">
        <v>18.67974857119979</v>
      </c>
    </row>
    <row r="11" spans="1:7" s="25" customFormat="1" ht="12.75">
      <c r="A11" s="136"/>
      <c r="B11" s="6" t="s">
        <v>3</v>
      </c>
      <c r="C11" s="33">
        <v>28.088956268984735</v>
      </c>
      <c r="D11" s="33">
        <v>18.89893842032109</v>
      </c>
      <c r="E11" s="33">
        <v>15.309995178330174</v>
      </c>
      <c r="F11" s="33">
        <v>10.715397947301433</v>
      </c>
      <c r="G11" s="33">
        <v>17.01441443271741</v>
      </c>
    </row>
    <row r="12" spans="1:7" s="25" customFormat="1" ht="12.75">
      <c r="A12" s="136"/>
      <c r="B12" s="20" t="s">
        <v>4</v>
      </c>
      <c r="C12" s="33">
        <v>23.089861291557277</v>
      </c>
      <c r="D12" s="33">
        <v>15.965913579271664</v>
      </c>
      <c r="E12" s="33">
        <v>13.065199460107978</v>
      </c>
      <c r="F12" s="33">
        <v>9.049180108962718</v>
      </c>
      <c r="G12" s="33">
        <v>14.253523522033971</v>
      </c>
    </row>
    <row r="13" spans="1:7" ht="12.75" customHeight="1">
      <c r="A13" s="23"/>
      <c r="B13" s="23" t="s">
        <v>16</v>
      </c>
      <c r="C13" s="31">
        <v>27.167525572870254</v>
      </c>
      <c r="D13" s="31">
        <v>18.490675292520265</v>
      </c>
      <c r="E13" s="31">
        <v>15.140617767183205</v>
      </c>
      <c r="F13" s="31">
        <v>10.612005275869137</v>
      </c>
      <c r="G13" s="31">
        <v>16.647007579677965</v>
      </c>
    </row>
    <row r="14" spans="1:7" s="4" customFormat="1" ht="12.75" customHeight="1">
      <c r="A14" s="137" t="s">
        <v>50</v>
      </c>
      <c r="B14" s="137"/>
      <c r="C14" s="137"/>
      <c r="D14" s="137"/>
      <c r="E14" s="104"/>
      <c r="F14" s="104"/>
      <c r="G14" s="7" t="s">
        <v>47</v>
      </c>
    </row>
    <row r="15" spans="1:7" s="4" customFormat="1" ht="12.75" customHeight="1">
      <c r="A15" s="36"/>
      <c r="B15" s="36"/>
      <c r="C15" s="36"/>
      <c r="D15" s="36"/>
      <c r="E15" s="36"/>
      <c r="F15" s="36"/>
      <c r="G15" s="36"/>
    </row>
    <row r="16" spans="1:7" s="4" customFormat="1" ht="12.75" customHeight="1">
      <c r="A16" s="36"/>
      <c r="B16" s="36"/>
      <c r="C16" s="36"/>
      <c r="D16" s="36"/>
      <c r="E16" s="36"/>
      <c r="F16" s="36"/>
      <c r="G16" s="36"/>
    </row>
    <row r="17" spans="1:7" s="4" customFormat="1" ht="12.75" customHeight="1">
      <c r="A17" s="28"/>
      <c r="B17" s="28"/>
      <c r="C17" s="28"/>
      <c r="D17" s="28"/>
      <c r="E17" s="28"/>
      <c r="F17" s="28"/>
      <c r="G17" s="28"/>
    </row>
    <row r="18" spans="1:6" ht="12.75">
      <c r="A18" s="11" t="s">
        <v>36</v>
      </c>
      <c r="B18" s="5"/>
      <c r="C18" s="7"/>
      <c r="D18" s="7"/>
      <c r="E18" s="7"/>
      <c r="F18" s="7"/>
    </row>
    <row r="19" spans="1:7" ht="12.75">
      <c r="A19" s="11" t="s">
        <v>49</v>
      </c>
      <c r="C19"/>
      <c r="D19"/>
      <c r="E19"/>
      <c r="F19"/>
      <c r="G19"/>
    </row>
    <row r="20" ht="12.75"/>
  </sheetData>
  <sheetProtection/>
  <mergeCells count="5">
    <mergeCell ref="A3:G3"/>
    <mergeCell ref="A6:A9"/>
    <mergeCell ref="A10:A12"/>
    <mergeCell ref="A14:D14"/>
    <mergeCell ref="A1:E1"/>
  </mergeCells>
  <printOptions/>
  <pageMargins left="0.3937007874015748" right="0.3937007874015748" top="0.35433070866141736" bottom="0.275590551181102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2017 ; Repères et références statistiques 2017 ; 04-17</dc:title>
  <dc:subject/>
  <dc:creator>DEPP-MEN-MESRI ; direction de l'évaluation, de la prospective et de la performance ; ministère de l'éducation nationale ; ministère de l'enseignement supérieur et de l'innovation</dc:creator>
  <cp:keywords/>
  <dc:description/>
  <cp:lastModifiedBy>Administration centrale</cp:lastModifiedBy>
  <cp:lastPrinted>2017-05-19T10:17:08Z</cp:lastPrinted>
  <dcterms:created xsi:type="dcterms:W3CDTF">2001-01-19T09:22:33Z</dcterms:created>
  <dcterms:modified xsi:type="dcterms:W3CDTF">2017-09-11T14:48:41Z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