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255" windowWidth="16365" windowHeight="12120" activeTab="0"/>
  </bookViews>
  <sheets>
    <sheet name="5.2 Notice" sheetId="1" r:id="rId1"/>
    <sheet name="5.2 Tableau 1" sheetId="2" r:id="rId2"/>
    <sheet name="5.2 Carte 1" sheetId="3" r:id="rId3"/>
    <sheet name="5.2 Carte 2" sheetId="4" r:id="rId4"/>
  </sheets>
  <definedNames/>
  <calcPr fullCalcOnLoad="1"/>
</workbook>
</file>

<file path=xl/sharedStrings.xml><?xml version="1.0" encoding="utf-8"?>
<sst xmlns="http://schemas.openxmlformats.org/spreadsheetml/2006/main" count="173" uniqueCount="115">
  <si>
    <t>Strasbourg</t>
  </si>
  <si>
    <t>Bordeaux</t>
  </si>
  <si>
    <t>Clermont-Ferrand</t>
  </si>
  <si>
    <t>Caen</t>
  </si>
  <si>
    <t>Dijon</t>
  </si>
  <si>
    <t>Reims</t>
  </si>
  <si>
    <t>Corse</t>
  </si>
  <si>
    <t>Rouen</t>
  </si>
  <si>
    <t>Montpellier</t>
  </si>
  <si>
    <t>Limoges</t>
  </si>
  <si>
    <t>Nancy-Metz</t>
  </si>
  <si>
    <t>Toulouse</t>
  </si>
  <si>
    <t>Lille</t>
  </si>
  <si>
    <t>Amiens</t>
  </si>
  <si>
    <t>Poitiers</t>
  </si>
  <si>
    <t>Aix-Marseille</t>
  </si>
  <si>
    <t>Grenoble</t>
  </si>
  <si>
    <t>Guadeloupe</t>
  </si>
  <si>
    <t>Guyane</t>
  </si>
  <si>
    <t>Martinique</t>
  </si>
  <si>
    <t>Nice</t>
  </si>
  <si>
    <t>Lyon</t>
  </si>
  <si>
    <t>Créteil</t>
  </si>
  <si>
    <t>La Réunion</t>
  </si>
  <si>
    <t>Niveau V</t>
  </si>
  <si>
    <t>Niveau IV</t>
  </si>
  <si>
    <t>Niveau III</t>
  </si>
  <si>
    <t>Niveau II</t>
  </si>
  <si>
    <t>Niveau I</t>
  </si>
  <si>
    <t>Paris</t>
  </si>
  <si>
    <t>Versailles</t>
  </si>
  <si>
    <t>Besançon</t>
  </si>
  <si>
    <t>Provence-Alpes-Côte d'Azur</t>
  </si>
  <si>
    <t>Total</t>
  </si>
  <si>
    <t>DOM</t>
  </si>
  <si>
    <t xml:space="preserve">France métropolitaine </t>
  </si>
  <si>
    <t>Île-de-France</t>
  </si>
  <si>
    <t>RERS 5.2 - Les apprentis par région et académie</t>
  </si>
  <si>
    <t>http://www.education.gouv.fr/cid57096/reperes-et-references-statistiques.html</t>
  </si>
  <si>
    <t>Mayotte</t>
  </si>
  <si>
    <t>Code</t>
  </si>
  <si>
    <t>► Champ : France métropolitaine + DOM y compris Mayotte.</t>
  </si>
  <si>
    <t>Bourgogne-Franche-Comté</t>
  </si>
  <si>
    <t>Normandie</t>
  </si>
  <si>
    <t>France métropolitaine + DOM</t>
  </si>
  <si>
    <t>Région académique</t>
  </si>
  <si>
    <t>01</t>
  </si>
  <si>
    <t>02</t>
  </si>
  <si>
    <t>03</t>
  </si>
  <si>
    <t>04</t>
  </si>
  <si>
    <t>06</t>
  </si>
  <si>
    <t>11</t>
  </si>
  <si>
    <t>24</t>
  </si>
  <si>
    <t>27</t>
  </si>
  <si>
    <t>28</t>
  </si>
  <si>
    <t>32</t>
  </si>
  <si>
    <t>44</t>
  </si>
  <si>
    <t>52</t>
  </si>
  <si>
    <t>53</t>
  </si>
  <si>
    <t>75</t>
  </si>
  <si>
    <t>76</t>
  </si>
  <si>
    <t>84</t>
  </si>
  <si>
    <t>93</t>
  </si>
  <si>
    <t>94</t>
  </si>
  <si>
    <t>France métro + DOM hors Mayotte</t>
  </si>
  <si>
    <t xml:space="preserve">France métro + DOM </t>
  </si>
  <si>
    <t>Académies et régions académiques</t>
  </si>
  <si>
    <t>Auvergne-Rhône-Alpes</t>
  </si>
  <si>
    <r>
      <t>Bretagne</t>
    </r>
    <r>
      <rPr>
        <sz val="8"/>
        <rFont val="Arial"/>
        <family val="2"/>
      </rPr>
      <t xml:space="preserve"> (Rennes)</t>
    </r>
  </si>
  <si>
    <r>
      <t xml:space="preserve">Centre-Val de Loire </t>
    </r>
    <r>
      <rPr>
        <sz val="8"/>
        <rFont val="Arial"/>
        <family val="2"/>
      </rPr>
      <t>(Orléans-Tours)</t>
    </r>
  </si>
  <si>
    <t>Grand Est</t>
  </si>
  <si>
    <t>Hauts-de-France</t>
  </si>
  <si>
    <t>Nouvelle-Aquitaine</t>
  </si>
  <si>
    <t>Occitanie</t>
  </si>
  <si>
    <r>
      <t>Pays de la Loire</t>
    </r>
    <r>
      <rPr>
        <sz val="8"/>
        <rFont val="Arial"/>
        <family val="2"/>
      </rPr>
      <t xml:space="preserve"> (Nantes)</t>
    </r>
  </si>
  <si>
    <t>[1] Effectifs d'apprentis par niveau de formation en 2015-2016</t>
  </si>
  <si>
    <t>© DEPP</t>
  </si>
  <si>
    <t>Rappel 2014-2015</t>
  </si>
  <si>
    <r>
      <t xml:space="preserve">[2] Proportion d'apprentis parmi les 16-25 ans en 2015-2016, </t>
    </r>
    <r>
      <rPr>
        <sz val="9"/>
        <rFont val="Arial"/>
        <family val="2"/>
      </rPr>
      <t>en %.</t>
    </r>
  </si>
  <si>
    <t>Proportion d'apprentis parmi les 16-25 ans en 2015</t>
  </si>
  <si>
    <t>ND</t>
  </si>
  <si>
    <r>
      <t xml:space="preserve">[3] Évolution des entrées en apprentissage entre 2014 et 2015, </t>
    </r>
    <r>
      <rPr>
        <sz val="9"/>
        <rFont val="Arial"/>
        <family val="2"/>
      </rPr>
      <t>en %.</t>
    </r>
  </si>
  <si>
    <t>Pays de la Loire</t>
  </si>
  <si>
    <t>Centre-Val de Loire</t>
  </si>
  <si>
    <t>Bretagne</t>
  </si>
  <si>
    <t>Évolution des entrées en apprentissage entre 2014 et 2015</t>
  </si>
  <si>
    <t>Source : MEN-MESRI-DEPP / Système d'information sur la formation des apprentis (Sifa).</t>
  </si>
  <si>
    <t>MEN-MESRI-DEPP, RERS 2017</t>
  </si>
  <si>
    <r>
      <rPr>
        <b/>
        <sz val="11"/>
        <rFont val="Arial"/>
        <family val="2"/>
      </rPr>
      <t>Repères et références statistiques</t>
    </r>
    <r>
      <rPr>
        <sz val="10"/>
        <rFont val="Arial"/>
        <family val="2"/>
      </rPr>
      <t xml:space="preserve">
sur les enseignements, la formation et la recherche</t>
    </r>
  </si>
  <si>
    <r>
      <t xml:space="preserve">Publications annuelle de l'Éducation nationale, de l'Enseignement supérieur et de la Recherche [RERS 2017]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r>
      <rPr>
        <b/>
        <sz val="10"/>
        <rFont val="Arial"/>
        <family val="2"/>
      </rPr>
      <t>Pour plus d'information sur les notions et les sigles rencontrées, se reporter aux fichiers .PDF.</t>
    </r>
  </si>
  <si>
    <t>5.2 Les apprentis par région et académie</t>
  </si>
  <si>
    <t>Sommaire</t>
  </si>
  <si>
    <t>Définitions</t>
  </si>
  <si>
    <r>
      <t xml:space="preserve">Niveau V </t>
    </r>
    <r>
      <rPr>
        <sz val="8"/>
        <color indexed="8"/>
        <rFont val="Arial"/>
        <family val="2"/>
      </rPr>
      <t>- Préparation d’un diplôme de formation professionnelle courte, type CAP.</t>
    </r>
  </si>
  <si>
    <r>
      <t>Niveau IV</t>
    </r>
    <r>
      <rPr>
        <sz val="8"/>
        <color indexed="8"/>
        <rFont val="Arial"/>
        <family val="2"/>
      </rPr>
      <t xml:space="preserve"> - Préparation d’un diplôme de formation longue, type baccalauréat ou brevet professionnel.</t>
    </r>
  </si>
  <si>
    <r>
      <t>Niveau III</t>
    </r>
    <r>
      <rPr>
        <sz val="8"/>
        <color indexed="8"/>
        <rFont val="Arial"/>
        <family val="2"/>
      </rPr>
      <t xml:space="preserve"> - Préparation d’un diplôme de niveau bac + 2, type BTS ou DUT.</t>
    </r>
  </si>
  <si>
    <r>
      <t>Niveaux II et I</t>
    </r>
    <r>
      <rPr>
        <sz val="8"/>
        <color indexed="8"/>
        <rFont val="Arial"/>
        <family val="2"/>
      </rPr>
      <t xml:space="preserve"> - Préparation d’un diplôme de niveau égal ou supérieur à bac + 3.</t>
    </r>
  </si>
  <si>
    <r>
      <t>Entrées en apprentissage</t>
    </r>
    <r>
      <rPr>
        <sz val="8"/>
        <color indexed="8"/>
        <rFont val="Arial"/>
        <family val="2"/>
      </rPr>
      <t xml:space="preserve"> - Il s’agit d’apprentis inscrits dans une première année d’apprentissage pour suivre la totalité d’un cursus en apprentissage ou seulement une partie (par exemple, la dernière année de master, la deuxième et la troisième année de baccalauréat professionnel). Ces apprentis peuvent provenir de la voie scolaire, d’une autre formation en apprentissage (succession de deux formations en apprentissage) ou d’une autre situation (emploi, sans-emploi, stage, etc.).</t>
    </r>
  </si>
  <si>
    <t>Sources</t>
  </si>
  <si>
    <t>MEN-MESRI-DEPP, Système d’information sur la formation des apprentis (SIFA). Situation au 31 décembre de l’année scolaire.</t>
  </si>
  <si>
    <t>Pour en savoir plus</t>
  </si>
  <si>
    <r>
      <t>- </t>
    </r>
    <r>
      <rPr>
        <i/>
        <sz val="7"/>
        <color indexed="8"/>
        <rFont val="Arial"/>
        <family val="2"/>
      </rPr>
      <t>Note d’Information</t>
    </r>
    <r>
      <rPr>
        <sz val="7"/>
        <color indexed="8"/>
        <rFont val="Arial"/>
        <family val="2"/>
      </rPr>
      <t xml:space="preserve"> : 16.29.</t>
    </r>
  </si>
  <si>
    <r>
      <t xml:space="preserve">- « L’apprentissage entre formation et insertion professionnelle », </t>
    </r>
    <r>
      <rPr>
        <i/>
        <sz val="8"/>
        <color indexed="8"/>
        <rFont val="Arial"/>
        <family val="2"/>
      </rPr>
      <t>Formation et emploi</t>
    </r>
    <r>
      <rPr>
        <sz val="8"/>
        <color indexed="8"/>
        <rFont val="Arial"/>
        <family val="2"/>
      </rPr>
      <t>, Insee-Références, juin 2009.</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</si>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</sst>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
    <numFmt numFmtId="166" formatCode="0.00000"/>
    <numFmt numFmtId="167" formatCode="0.0000"/>
    <numFmt numFmtId="168" formatCode="0.000"/>
    <numFmt numFmtId="169" formatCode="&quot;Vrai&quot;;&quot;Vrai&quot;;&quot;Faux&quot;"/>
    <numFmt numFmtId="170" formatCode="&quot;Actif&quot;;&quot;Actif&quot;;&quot;Inactif&quot;"/>
    <numFmt numFmtId="171" formatCode="0.0000000"/>
    <numFmt numFmtId="172" formatCode="00"/>
    <numFmt numFmtId="173" formatCode="0.0%"/>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 numFmtId="178" formatCode="#,##0__"/>
    <numFmt numFmtId="179" formatCode="#,##0___)"/>
    <numFmt numFmtId="180" formatCode="0.0___)"/>
    <numFmt numFmtId="181" formatCode="0.00___)"/>
    <numFmt numFmtId="182" formatCode="#,##0\ &quot;F&quot;;\-#,##0\ &quot;F&quot;"/>
    <numFmt numFmtId="183" formatCode="#,##0\ &quot;F&quot;;[Red]\-#,##0\ &quot;F&quot;"/>
    <numFmt numFmtId="184" formatCode="#,##0.00\ &quot;F&quot;;\-#,##0.00\ &quot;F&quot;"/>
    <numFmt numFmtId="185" formatCode="#,##0.00\ &quot;F&quot;;[Red]\-#,##0.00\ &quot;F&quot;"/>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0.000"/>
    <numFmt numFmtId="196" formatCode="0.00000000"/>
    <numFmt numFmtId="197" formatCode="#,##0.0000"/>
    <numFmt numFmtId="198" formatCode="###,###,##0.0;\-\ ###,###,##0.0;\-"/>
    <numFmt numFmtId="199" formatCode="###\ ###\ ##0.0;\-###\ ###\ ##0.0;\-"/>
    <numFmt numFmtId="200" formatCode="###\ ###\ ###;\-\ ###\ ###\ ###;\-"/>
    <numFmt numFmtId="201" formatCode="###,###,###;\-\ ###,###,###;\-"/>
    <numFmt numFmtId="202" formatCode="0.000%"/>
    <numFmt numFmtId="203" formatCode="0&quot; F&quot;;\ \-0&quot; F&quot;"/>
    <numFmt numFmtId="204" formatCode="&quot; F&quot;#,##0_);\(&quot; F&quot;#,##0\)"/>
    <numFmt numFmtId="205" formatCode="#,##0_)"/>
    <numFmt numFmtId="206" formatCode="#,##0.0_)"/>
    <numFmt numFmtId="207" formatCode="[$€-2]\ #,##0.00_);[Red]\([$€-2]\ #,##0.00\)"/>
  </numFmts>
  <fonts count="72">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sz val="8"/>
      <name val="Arial"/>
      <family val="2"/>
    </font>
    <font>
      <b/>
      <sz val="8"/>
      <color indexed="9"/>
      <name val="Arial"/>
      <family val="2"/>
    </font>
    <font>
      <b/>
      <sz val="8"/>
      <name val="Arial"/>
      <family val="2"/>
    </font>
    <font>
      <b/>
      <i/>
      <sz val="8"/>
      <name val="Arial"/>
      <family val="2"/>
    </font>
    <font>
      <b/>
      <sz val="11"/>
      <name val="Arial"/>
      <family val="2"/>
    </font>
    <font>
      <sz val="8"/>
      <color indexed="8"/>
      <name val="Arial"/>
      <family val="2"/>
    </font>
    <font>
      <i/>
      <sz val="10"/>
      <name val="Arial"/>
      <family val="2"/>
    </font>
    <font>
      <b/>
      <sz val="10"/>
      <name val="Arial"/>
      <family val="2"/>
    </font>
    <font>
      <b/>
      <sz val="12"/>
      <name val="Arial"/>
      <family val="2"/>
    </font>
    <font>
      <sz val="7"/>
      <color indexed="8"/>
      <name val="Arial"/>
      <family val="2"/>
    </font>
    <font>
      <i/>
      <sz val="7"/>
      <color indexed="8"/>
      <name val="Arial"/>
      <family val="2"/>
    </font>
    <font>
      <i/>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0"/>
      <name val="Arial"/>
      <family val="2"/>
    </font>
    <font>
      <sz val="8"/>
      <color indexed="10"/>
      <name val="Arial"/>
      <family val="2"/>
    </font>
    <font>
      <b/>
      <sz val="8"/>
      <color indexed="12"/>
      <name val="Arial"/>
      <family val="2"/>
    </font>
    <font>
      <sz val="8"/>
      <color indexed="8"/>
      <name val="Calibri"/>
      <family val="2"/>
    </font>
    <font>
      <b/>
      <sz val="10"/>
      <color indexed="9"/>
      <name val="Arial"/>
      <family val="2"/>
    </font>
    <font>
      <b/>
      <sz val="9"/>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FF0000"/>
      <name val="Arial"/>
      <family val="2"/>
    </font>
    <font>
      <sz val="8"/>
      <color rgb="FFFF0000"/>
      <name val="Arial"/>
      <family val="2"/>
    </font>
    <font>
      <b/>
      <sz val="8"/>
      <color rgb="FF0000FF"/>
      <name val="Arial"/>
      <family val="2"/>
    </font>
    <font>
      <b/>
      <sz val="8"/>
      <color theme="0"/>
      <name val="Arial"/>
      <family val="2"/>
    </font>
    <font>
      <sz val="8"/>
      <color theme="1"/>
      <name val="Calibri"/>
      <family val="2"/>
    </font>
    <font>
      <sz val="8"/>
      <color rgb="FF000000"/>
      <name val="Arial"/>
      <family val="2"/>
    </font>
    <font>
      <u val="single"/>
      <sz val="10"/>
      <color theme="10"/>
      <name val="Arial"/>
      <family val="2"/>
    </font>
    <font>
      <b/>
      <sz val="10"/>
      <color theme="0"/>
      <name val="Arial"/>
      <family val="2"/>
    </font>
    <font>
      <b/>
      <sz val="9"/>
      <color rgb="FF000000"/>
      <name val="Arial"/>
      <family val="2"/>
    </font>
    <font>
      <b/>
      <sz val="10"/>
      <color rgb="FFFFFFFF"/>
      <name val="Arial"/>
      <family val="2"/>
    </font>
    <font>
      <sz val="7"/>
      <color rgb="FF000000"/>
      <name val="Arial"/>
      <family val="2"/>
    </font>
    <font>
      <u val="single"/>
      <sz val="8"/>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color indexed="9"/>
      </left>
      <right style="thin">
        <color indexed="9"/>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border>
    <border>
      <left style="thin">
        <color theme="0"/>
      </left>
      <right style="thin">
        <color theme="0"/>
      </right>
      <top>
        <color indexed="63"/>
      </top>
      <bottom>
        <color indexed="63"/>
      </bottom>
    </border>
    <border>
      <left>
        <color indexed="63"/>
      </left>
      <right style="thin">
        <color theme="0"/>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42" fillId="0" borderId="0">
      <alignment/>
      <protection/>
    </xf>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75">
    <xf numFmtId="0" fontId="0" fillId="0" borderId="0" xfId="0" applyAlignment="1">
      <alignment/>
    </xf>
    <xf numFmtId="3" fontId="1" fillId="0" borderId="0" xfId="0" applyNumberFormat="1" applyFont="1" applyAlignment="1">
      <alignment horizontal="centerContinuous"/>
    </xf>
    <xf numFmtId="164" fontId="1" fillId="0" borderId="0" xfId="0" applyNumberFormat="1" applyFont="1" applyAlignment="1">
      <alignment/>
    </xf>
    <xf numFmtId="0" fontId="1" fillId="0" borderId="0" xfId="0" applyFont="1" applyAlignment="1">
      <alignment/>
    </xf>
    <xf numFmtId="0" fontId="2" fillId="0" borderId="0" xfId="0" applyFont="1" applyAlignment="1">
      <alignment/>
    </xf>
    <xf numFmtId="3" fontId="2" fillId="0" borderId="0" xfId="0" applyNumberFormat="1" applyFont="1" applyAlignment="1">
      <alignment/>
    </xf>
    <xf numFmtId="164" fontId="2"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Alignment="1">
      <alignment horizontal="centerContinuous"/>
    </xf>
    <xf numFmtId="0" fontId="5" fillId="0" borderId="0" xfId="0" applyFont="1" applyAlignment="1">
      <alignment/>
    </xf>
    <xf numFmtId="3" fontId="1" fillId="0" borderId="0" xfId="0" applyNumberFormat="1" applyFont="1" applyAlignment="1">
      <alignment/>
    </xf>
    <xf numFmtId="3" fontId="1" fillId="0" borderId="0" xfId="0" applyNumberFormat="1" applyFont="1" applyFill="1" applyAlignment="1">
      <alignment/>
    </xf>
    <xf numFmtId="164" fontId="5" fillId="0" borderId="0" xfId="0" applyNumberFormat="1" applyFont="1" applyAlignment="1">
      <alignment/>
    </xf>
    <xf numFmtId="0" fontId="7" fillId="0" borderId="0" xfId="0" applyFont="1" applyAlignment="1">
      <alignment/>
    </xf>
    <xf numFmtId="164" fontId="7" fillId="0" borderId="0" xfId="0" applyNumberFormat="1" applyFont="1" applyAlignment="1">
      <alignment/>
    </xf>
    <xf numFmtId="0" fontId="8" fillId="0" borderId="0" xfId="0" applyFont="1" applyAlignment="1">
      <alignment/>
    </xf>
    <xf numFmtId="0" fontId="5" fillId="0" borderId="10" xfId="0" applyFont="1" applyFill="1" applyBorder="1" applyAlignment="1">
      <alignment/>
    </xf>
    <xf numFmtId="0" fontId="6" fillId="33" borderId="11" xfId="0" applyFont="1" applyFill="1" applyBorder="1" applyAlignment="1">
      <alignment vertical="top"/>
    </xf>
    <xf numFmtId="3" fontId="6" fillId="33" borderId="11" xfId="0" applyNumberFormat="1" applyFont="1" applyFill="1" applyBorder="1" applyAlignment="1">
      <alignment horizontal="right" vertical="top"/>
    </xf>
    <xf numFmtId="3" fontId="6" fillId="33" borderId="11" xfId="0" applyNumberFormat="1" applyFont="1" applyFill="1" applyBorder="1" applyAlignment="1">
      <alignment horizontal="center" vertical="top" wrapText="1"/>
    </xf>
    <xf numFmtId="164" fontId="5" fillId="0" borderId="0" xfId="0" applyNumberFormat="1" applyFont="1" applyAlignment="1">
      <alignment vertical="top"/>
    </xf>
    <xf numFmtId="0" fontId="7" fillId="0" borderId="0" xfId="0" applyFont="1" applyAlignment="1">
      <alignment vertical="top"/>
    </xf>
    <xf numFmtId="164" fontId="5" fillId="0" borderId="0" xfId="0" applyNumberFormat="1" applyFont="1" applyAlignment="1">
      <alignment horizontal="right"/>
    </xf>
    <xf numFmtId="0" fontId="7" fillId="0" borderId="0" xfId="0" applyFont="1" applyFill="1" applyBorder="1" applyAlignment="1">
      <alignment/>
    </xf>
    <xf numFmtId="49" fontId="0" fillId="0" borderId="0" xfId="0" applyNumberFormat="1" applyAlignment="1">
      <alignment/>
    </xf>
    <xf numFmtId="49" fontId="5" fillId="0" borderId="0" xfId="0" applyNumberFormat="1" applyFont="1" applyAlignment="1">
      <alignment/>
    </xf>
    <xf numFmtId="164" fontId="60" fillId="0" borderId="0" xfId="0" applyNumberFormat="1" applyFont="1" applyAlignment="1">
      <alignment/>
    </xf>
    <xf numFmtId="164" fontId="61" fillId="0" borderId="0" xfId="0" applyNumberFormat="1" applyFont="1" applyAlignment="1">
      <alignment/>
    </xf>
    <xf numFmtId="0" fontId="5" fillId="0" borderId="12" xfId="0" applyFont="1" applyBorder="1" applyAlignment="1">
      <alignment/>
    </xf>
    <xf numFmtId="0" fontId="62" fillId="0" borderId="12" xfId="0" applyFont="1" applyBorder="1" applyAlignment="1">
      <alignment/>
    </xf>
    <xf numFmtId="0" fontId="5" fillId="0" borderId="13" xfId="0" applyFont="1" applyBorder="1" applyAlignment="1">
      <alignment/>
    </xf>
    <xf numFmtId="0" fontId="7" fillId="34" borderId="12" xfId="0" applyFont="1" applyFill="1" applyBorder="1" applyAlignment="1">
      <alignment/>
    </xf>
    <xf numFmtId="0" fontId="6" fillId="33" borderId="14" xfId="0" applyFont="1" applyFill="1" applyBorder="1" applyAlignment="1">
      <alignment/>
    </xf>
    <xf numFmtId="3" fontId="5" fillId="0" borderId="12" xfId="0" applyNumberFormat="1" applyFont="1" applyBorder="1" applyAlignment="1">
      <alignment/>
    </xf>
    <xf numFmtId="3" fontId="62" fillId="0" borderId="12" xfId="0" applyNumberFormat="1" applyFont="1" applyBorder="1" applyAlignment="1">
      <alignment/>
    </xf>
    <xf numFmtId="3" fontId="5" fillId="0" borderId="13" xfId="0" applyNumberFormat="1" applyFont="1" applyBorder="1" applyAlignment="1">
      <alignment/>
    </xf>
    <xf numFmtId="3" fontId="7" fillId="34" borderId="12" xfId="0" applyNumberFormat="1" applyFont="1" applyFill="1" applyBorder="1" applyAlignment="1">
      <alignment/>
    </xf>
    <xf numFmtId="3" fontId="6" fillId="33" borderId="14" xfId="0" applyNumberFormat="1" applyFont="1" applyFill="1" applyBorder="1" applyAlignment="1">
      <alignment/>
    </xf>
    <xf numFmtId="49" fontId="63" fillId="35" borderId="0" xfId="0" applyNumberFormat="1" applyFont="1" applyFill="1" applyAlignment="1">
      <alignment/>
    </xf>
    <xf numFmtId="0" fontId="63" fillId="35" borderId="0" xfId="0" applyFont="1" applyFill="1" applyAlignment="1">
      <alignment/>
    </xf>
    <xf numFmtId="164" fontId="63" fillId="35" borderId="0" xfId="0" applyNumberFormat="1" applyFont="1" applyFill="1" applyAlignment="1">
      <alignment/>
    </xf>
    <xf numFmtId="0" fontId="63" fillId="35" borderId="15" xfId="0" applyFont="1" applyFill="1" applyBorder="1" applyAlignment="1">
      <alignment/>
    </xf>
    <xf numFmtId="0" fontId="63" fillId="35" borderId="16" xfId="0" applyFont="1" applyFill="1" applyBorder="1" applyAlignment="1">
      <alignment/>
    </xf>
    <xf numFmtId="49" fontId="5" fillId="0" borderId="0" xfId="0" applyNumberFormat="1" applyFont="1" applyFill="1" applyBorder="1" applyAlignment="1">
      <alignment/>
    </xf>
    <xf numFmtId="0" fontId="0" fillId="0" borderId="0" xfId="0" applyFill="1" applyAlignment="1">
      <alignment/>
    </xf>
    <xf numFmtId="49" fontId="64" fillId="0" borderId="0" xfId="54" applyNumberFormat="1" applyFont="1" applyFill="1" applyBorder="1">
      <alignment/>
      <protection/>
    </xf>
    <xf numFmtId="0" fontId="5" fillId="0" borderId="0" xfId="54" applyFont="1" applyFill="1" applyBorder="1" applyAlignment="1">
      <alignment/>
      <protection/>
    </xf>
    <xf numFmtId="0" fontId="65" fillId="0" borderId="0" xfId="0" applyFont="1" applyFill="1" applyBorder="1" applyAlignment="1">
      <alignment vertical="top"/>
    </xf>
    <xf numFmtId="194" fontId="65" fillId="0" borderId="0" xfId="0" applyNumberFormat="1" applyFont="1" applyFill="1" applyBorder="1" applyAlignment="1">
      <alignment horizontal="right" vertical="top" wrapText="1"/>
    </xf>
    <xf numFmtId="164" fontId="5" fillId="0" borderId="0" xfId="54" applyNumberFormat="1" applyFont="1" applyFill="1" applyBorder="1" applyAlignment="1">
      <alignment horizontal="right"/>
      <protection/>
    </xf>
    <xf numFmtId="49" fontId="63" fillId="35" borderId="0" xfId="0" applyNumberFormat="1" applyFont="1" applyFill="1" applyBorder="1" applyAlignment="1">
      <alignment/>
    </xf>
    <xf numFmtId="0" fontId="63" fillId="35" borderId="0" xfId="0" applyFont="1" applyFill="1" applyBorder="1" applyAlignment="1">
      <alignment/>
    </xf>
    <xf numFmtId="164" fontId="63" fillId="35" borderId="0" xfId="0" applyNumberFormat="1" applyFont="1" applyFill="1" applyBorder="1" applyAlignment="1">
      <alignment horizontal="right"/>
    </xf>
    <xf numFmtId="0" fontId="63" fillId="35" borderId="16" xfId="0" applyFont="1" applyFill="1" applyBorder="1" applyAlignment="1">
      <alignment/>
    </xf>
    <xf numFmtId="49" fontId="11"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66" fillId="0" borderId="0" xfId="45" applyNumberFormat="1" applyFont="1" applyAlignment="1" applyProtection="1">
      <alignment/>
      <protection/>
    </xf>
    <xf numFmtId="49" fontId="13" fillId="0" borderId="0" xfId="0" applyNumberFormat="1" applyFont="1" applyAlignment="1">
      <alignment vertical="center"/>
    </xf>
    <xf numFmtId="49" fontId="67" fillId="35" borderId="0" xfId="0" applyNumberFormat="1" applyFont="1" applyFill="1" applyAlignment="1">
      <alignment/>
    </xf>
    <xf numFmtId="49" fontId="1" fillId="0" borderId="0" xfId="0" applyNumberFormat="1" applyFont="1" applyAlignment="1">
      <alignment/>
    </xf>
    <xf numFmtId="49" fontId="2" fillId="0" borderId="0" xfId="0" applyNumberFormat="1" applyFont="1" applyAlignment="1">
      <alignment/>
    </xf>
    <xf numFmtId="49" fontId="68" fillId="0" borderId="0" xfId="0" applyNumberFormat="1" applyFont="1" applyAlignment="1">
      <alignment horizontal="justify" vertical="center"/>
    </xf>
    <xf numFmtId="49" fontId="65" fillId="0" borderId="0" xfId="0" applyNumberFormat="1" applyFont="1" applyAlignment="1">
      <alignment horizontal="justify" vertical="center"/>
    </xf>
    <xf numFmtId="49" fontId="69" fillId="35" borderId="0" xfId="0" applyNumberFormat="1" applyFont="1" applyFill="1" applyAlignment="1">
      <alignment horizontal="left" vertical="center"/>
    </xf>
    <xf numFmtId="49" fontId="70" fillId="0" borderId="0" xfId="0" applyNumberFormat="1" applyFont="1" applyAlignment="1">
      <alignment horizontal="justify" vertical="center"/>
    </xf>
    <xf numFmtId="49" fontId="5" fillId="0" borderId="0" xfId="0" applyNumberFormat="1" applyFont="1" applyAlignment="1">
      <alignment wrapText="1"/>
    </xf>
    <xf numFmtId="49" fontId="5" fillId="0" borderId="0" xfId="0" applyNumberFormat="1" applyFont="1" applyAlignment="1">
      <alignment horizontal="center" wrapText="1"/>
    </xf>
    <xf numFmtId="49" fontId="5" fillId="0" borderId="0" xfId="0" applyNumberFormat="1" applyFont="1" applyAlignment="1">
      <alignment horizontal="center"/>
    </xf>
    <xf numFmtId="49" fontId="71" fillId="0" borderId="0" xfId="45" applyNumberFormat="1" applyFont="1" applyAlignment="1" applyProtection="1">
      <alignment horizontal="center"/>
      <protection/>
    </xf>
    <xf numFmtId="0" fontId="9" fillId="0" borderId="0" xfId="0" applyFont="1" applyAlignment="1">
      <alignment/>
    </xf>
    <xf numFmtId="0" fontId="0" fillId="0" borderId="0" xfId="0" applyAlignment="1">
      <alignment/>
    </xf>
    <xf numFmtId="0" fontId="1" fillId="0" borderId="0" xfId="0" applyFont="1" applyAlignment="1">
      <alignment/>
    </xf>
    <xf numFmtId="0" fontId="1" fillId="0" borderId="0" xfId="0" applyFont="1" applyAlignment="1">
      <alignment horizontal="lef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133350</xdr:rowOff>
    </xdr:from>
    <xdr:to>
      <xdr:col>6</xdr:col>
      <xdr:colOff>581025</xdr:colOff>
      <xdr:row>29</xdr:row>
      <xdr:rowOff>76200</xdr:rowOff>
    </xdr:to>
    <xdr:pic>
      <xdr:nvPicPr>
        <xdr:cNvPr id="1" name="Image 1"/>
        <xdr:cNvPicPr preferRelativeResize="1">
          <a:picLocks noChangeAspect="1"/>
        </xdr:cNvPicPr>
      </xdr:nvPicPr>
      <xdr:blipFill>
        <a:blip r:embed="rId1"/>
        <a:srcRect t="-219" r="50065"/>
        <a:stretch>
          <a:fillRect/>
        </a:stretch>
      </xdr:blipFill>
      <xdr:spPr>
        <a:xfrm>
          <a:off x="2276475" y="457200"/>
          <a:ext cx="2876550" cy="418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xdr:row>
      <xdr:rowOff>123825</xdr:rowOff>
    </xdr:from>
    <xdr:to>
      <xdr:col>6</xdr:col>
      <xdr:colOff>723900</xdr:colOff>
      <xdr:row>29</xdr:row>
      <xdr:rowOff>76200</xdr:rowOff>
    </xdr:to>
    <xdr:pic>
      <xdr:nvPicPr>
        <xdr:cNvPr id="1" name="Image 2"/>
        <xdr:cNvPicPr preferRelativeResize="1">
          <a:picLocks noChangeAspect="1"/>
        </xdr:cNvPicPr>
      </xdr:nvPicPr>
      <xdr:blipFill>
        <a:blip r:embed="rId1"/>
        <a:srcRect l="47950" t="-219"/>
        <a:stretch>
          <a:fillRect/>
        </a:stretch>
      </xdr:blipFill>
      <xdr:spPr>
        <a:xfrm>
          <a:off x="2295525" y="447675"/>
          <a:ext cx="3000375" cy="419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7"/>
  <sheetViews>
    <sheetView tabSelected="1" zoomScalePageLayoutView="0" workbookViewId="0" topLeftCell="A1">
      <selection activeCell="A1" sqref="A1"/>
    </sheetView>
  </sheetViews>
  <sheetFormatPr defaultColWidth="11.421875" defaultRowHeight="12.75"/>
  <cols>
    <col min="1" max="1" width="90.7109375" style="55" customWidth="1"/>
    <col min="2" max="16384" width="11.421875" style="55" customWidth="1"/>
  </cols>
  <sheetData>
    <row r="1" ht="12.75">
      <c r="A1" s="54" t="s">
        <v>87</v>
      </c>
    </row>
    <row r="3" ht="27.75">
      <c r="A3" s="56" t="s">
        <v>88</v>
      </c>
    </row>
    <row r="4" ht="12.75">
      <c r="A4" s="57"/>
    </row>
    <row r="6" ht="102" customHeight="1">
      <c r="A6" s="56" t="s">
        <v>89</v>
      </c>
    </row>
    <row r="8" ht="12.75">
      <c r="A8" s="58" t="s">
        <v>38</v>
      </c>
    </row>
    <row r="10" ht="15.75">
      <c r="A10" s="59" t="s">
        <v>90</v>
      </c>
    </row>
    <row r="11" ht="12.75">
      <c r="A11" s="54"/>
    </row>
    <row r="12" ht="12.75">
      <c r="A12" s="54"/>
    </row>
    <row r="13" ht="12.75">
      <c r="A13" s="54"/>
    </row>
    <row r="15" ht="12.75">
      <c r="A15" s="60" t="s">
        <v>91</v>
      </c>
    </row>
    <row r="16" spans="1:3" ht="12.75">
      <c r="A16" s="61" t="s">
        <v>75</v>
      </c>
      <c r="B16" s="61"/>
      <c r="C16" s="61"/>
    </row>
    <row r="17" spans="1:5" ht="12.75">
      <c r="A17" s="61" t="s">
        <v>78</v>
      </c>
      <c r="B17" s="61"/>
      <c r="C17" s="61"/>
      <c r="D17" s="61"/>
      <c r="E17" s="61"/>
    </row>
    <row r="18" spans="1:6" ht="12.75">
      <c r="A18" s="61" t="s">
        <v>81</v>
      </c>
      <c r="B18" s="61"/>
      <c r="C18" s="61"/>
      <c r="D18" s="61"/>
      <c r="E18" s="61"/>
      <c r="F18" s="61"/>
    </row>
    <row r="19" ht="12.75">
      <c r="A19" s="62"/>
    </row>
    <row r="20" ht="12.75">
      <c r="A20" s="62"/>
    </row>
    <row r="21" ht="12.75">
      <c r="A21" s="62"/>
    </row>
    <row r="22" ht="12.75">
      <c r="A22" s="62"/>
    </row>
    <row r="23" ht="12.75">
      <c r="A23" s="62"/>
    </row>
    <row r="25" ht="12.75">
      <c r="A25" s="60" t="s">
        <v>92</v>
      </c>
    </row>
    <row r="26" ht="12.75">
      <c r="A26" s="63" t="s">
        <v>93</v>
      </c>
    </row>
    <row r="27" ht="12.75">
      <c r="A27" s="64"/>
    </row>
    <row r="28" ht="12.75">
      <c r="A28" s="63" t="s">
        <v>94</v>
      </c>
    </row>
    <row r="29" ht="12.75">
      <c r="A29" s="64"/>
    </row>
    <row r="30" ht="12.75">
      <c r="A30" s="63" t="s">
        <v>95</v>
      </c>
    </row>
    <row r="31" ht="12.75">
      <c r="A31" s="64"/>
    </row>
    <row r="32" ht="12.75">
      <c r="A32" s="63" t="s">
        <v>96</v>
      </c>
    </row>
    <row r="33" ht="12.75">
      <c r="A33" s="64"/>
    </row>
    <row r="34" ht="45.75">
      <c r="A34" s="63" t="s">
        <v>97</v>
      </c>
    </row>
    <row r="35" ht="12.75">
      <c r="A35" s="63"/>
    </row>
    <row r="36" ht="12.75">
      <c r="A36" s="65" t="s">
        <v>98</v>
      </c>
    </row>
    <row r="37" ht="12.75">
      <c r="A37" s="66" t="s">
        <v>99</v>
      </c>
    </row>
    <row r="38" ht="12.75">
      <c r="A38" s="66"/>
    </row>
    <row r="39" ht="12.75">
      <c r="A39" s="65" t="s">
        <v>100</v>
      </c>
    </row>
    <row r="40" ht="12.75">
      <c r="A40" s="66" t="s">
        <v>101</v>
      </c>
    </row>
    <row r="41" ht="12.75">
      <c r="A41" s="64" t="s">
        <v>102</v>
      </c>
    </row>
    <row r="42" ht="12.75">
      <c r="A42" s="64"/>
    </row>
    <row r="44" ht="22.5">
      <c r="A44" s="67" t="s">
        <v>103</v>
      </c>
    </row>
    <row r="45" ht="12.75">
      <c r="A45" s="25"/>
    </row>
    <row r="46" ht="12.75">
      <c r="A46" s="60" t="s">
        <v>104</v>
      </c>
    </row>
    <row r="47" ht="12.75">
      <c r="A47" s="25" t="s">
        <v>105</v>
      </c>
    </row>
    <row r="48" ht="12.75">
      <c r="A48" s="25" t="s">
        <v>106</v>
      </c>
    </row>
    <row r="49" ht="12.75">
      <c r="A49" s="25" t="s">
        <v>107</v>
      </c>
    </row>
    <row r="50" ht="12.75">
      <c r="A50" s="25" t="s">
        <v>108</v>
      </c>
    </row>
    <row r="51" ht="12.75">
      <c r="A51" s="25" t="s">
        <v>109</v>
      </c>
    </row>
    <row r="52" ht="12.75">
      <c r="A52" s="25" t="s">
        <v>110</v>
      </c>
    </row>
    <row r="53" ht="12.75">
      <c r="A53" s="25" t="s">
        <v>111</v>
      </c>
    </row>
    <row r="54" ht="12.75">
      <c r="A54" s="25"/>
    </row>
    <row r="55" ht="67.5">
      <c r="A55" s="68" t="s">
        <v>112</v>
      </c>
    </row>
    <row r="56" ht="12.75">
      <c r="A56" s="69" t="s">
        <v>113</v>
      </c>
    </row>
    <row r="57" ht="12.75">
      <c r="A57" s="70" t="s">
        <v>114</v>
      </c>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A1" sqref="A1"/>
    </sheetView>
  </sheetViews>
  <sheetFormatPr defaultColWidth="11.421875" defaultRowHeight="12.75"/>
  <cols>
    <col min="1" max="1" width="39.57421875" style="4" customWidth="1"/>
    <col min="2" max="6" width="10.421875" style="5" customWidth="1"/>
    <col min="7" max="7" width="10.421875" style="7" customWidth="1"/>
    <col min="8" max="8" width="9.8515625" style="7" customWidth="1"/>
    <col min="9" max="9" width="5.28125" style="6" customWidth="1"/>
    <col min="10" max="16384" width="11.421875" style="4" customWidth="1"/>
  </cols>
  <sheetData>
    <row r="1" spans="1:9" s="3" customFormat="1" ht="15">
      <c r="A1" s="71" t="s">
        <v>37</v>
      </c>
      <c r="B1" s="72"/>
      <c r="C1" s="10"/>
      <c r="D1" s="10"/>
      <c r="E1" s="10"/>
      <c r="F1" s="10"/>
      <c r="G1" s="11"/>
      <c r="H1" s="11"/>
      <c r="I1" s="2"/>
    </row>
    <row r="2" spans="1:9" s="3" customFormat="1" ht="19.5" customHeight="1">
      <c r="A2" s="73" t="s">
        <v>75</v>
      </c>
      <c r="B2" s="73"/>
      <c r="C2" s="73"/>
      <c r="D2" s="1"/>
      <c r="E2" s="1"/>
      <c r="F2" s="1"/>
      <c r="G2" s="8"/>
      <c r="H2" s="7"/>
      <c r="I2" s="2"/>
    </row>
    <row r="4" spans="1:9" s="21" customFormat="1" ht="23.25" customHeight="1">
      <c r="A4" s="17" t="s">
        <v>66</v>
      </c>
      <c r="B4" s="18" t="s">
        <v>24</v>
      </c>
      <c r="C4" s="18" t="s">
        <v>25</v>
      </c>
      <c r="D4" s="18" t="s">
        <v>26</v>
      </c>
      <c r="E4" s="18" t="s">
        <v>27</v>
      </c>
      <c r="F4" s="18" t="s">
        <v>28</v>
      </c>
      <c r="G4" s="18" t="s">
        <v>33</v>
      </c>
      <c r="H4" s="19" t="s">
        <v>77</v>
      </c>
      <c r="I4" s="20"/>
    </row>
    <row r="5" spans="1:10" s="9" customFormat="1" ht="11.25">
      <c r="A5" s="28" t="s">
        <v>2</v>
      </c>
      <c r="B5" s="33">
        <v>4182</v>
      </c>
      <c r="C5" s="33">
        <v>2165</v>
      </c>
      <c r="D5" s="33">
        <v>857</v>
      </c>
      <c r="E5" s="33">
        <v>253</v>
      </c>
      <c r="F5" s="33">
        <v>463</v>
      </c>
      <c r="G5" s="33">
        <v>7920</v>
      </c>
      <c r="H5" s="33">
        <v>8149</v>
      </c>
      <c r="I5" s="12"/>
      <c r="J5" s="12"/>
    </row>
    <row r="6" spans="1:10" s="9" customFormat="1" ht="11.25">
      <c r="A6" s="28" t="s">
        <v>16</v>
      </c>
      <c r="B6" s="33">
        <v>8241</v>
      </c>
      <c r="C6" s="33">
        <v>5253</v>
      </c>
      <c r="D6" s="33">
        <v>3109</v>
      </c>
      <c r="E6" s="33">
        <v>817</v>
      </c>
      <c r="F6" s="33">
        <v>1151</v>
      </c>
      <c r="G6" s="33">
        <v>18571</v>
      </c>
      <c r="H6" s="33">
        <v>18876</v>
      </c>
      <c r="I6" s="12"/>
      <c r="J6" s="12"/>
    </row>
    <row r="7" spans="1:10" s="9" customFormat="1" ht="11.25">
      <c r="A7" s="28" t="s">
        <v>21</v>
      </c>
      <c r="B7" s="33">
        <v>7246</v>
      </c>
      <c r="C7" s="33">
        <v>5718</v>
      </c>
      <c r="D7" s="33">
        <v>4660</v>
      </c>
      <c r="E7" s="33">
        <v>1441</v>
      </c>
      <c r="F7" s="33">
        <v>2457</v>
      </c>
      <c r="G7" s="33">
        <v>21522</v>
      </c>
      <c r="H7" s="33">
        <v>21593</v>
      </c>
      <c r="I7" s="12"/>
      <c r="J7" s="12"/>
    </row>
    <row r="8" spans="1:10" s="9" customFormat="1" ht="11.25">
      <c r="A8" s="29" t="s">
        <v>67</v>
      </c>
      <c r="B8" s="34">
        <f>B5+B6+B7</f>
        <v>19669</v>
      </c>
      <c r="C8" s="34">
        <f aca="true" t="shared" si="0" ref="C8:H8">C5+C6+C7</f>
        <v>13136</v>
      </c>
      <c r="D8" s="34">
        <f t="shared" si="0"/>
        <v>8626</v>
      </c>
      <c r="E8" s="34">
        <f t="shared" si="0"/>
        <v>2511</v>
      </c>
      <c r="F8" s="34">
        <f t="shared" si="0"/>
        <v>4071</v>
      </c>
      <c r="G8" s="34">
        <f t="shared" si="0"/>
        <v>48013</v>
      </c>
      <c r="H8" s="34">
        <f t="shared" si="0"/>
        <v>48618</v>
      </c>
      <c r="I8" s="12"/>
      <c r="J8" s="26"/>
    </row>
    <row r="9" spans="1:10" s="9" customFormat="1" ht="11.25">
      <c r="A9" s="28" t="s">
        <v>31</v>
      </c>
      <c r="B9" s="33">
        <v>3725</v>
      </c>
      <c r="C9" s="33">
        <v>2483</v>
      </c>
      <c r="D9" s="33">
        <v>2102</v>
      </c>
      <c r="E9" s="33">
        <v>499</v>
      </c>
      <c r="F9" s="33">
        <v>476</v>
      </c>
      <c r="G9" s="33">
        <v>9285</v>
      </c>
      <c r="H9" s="33">
        <v>9279</v>
      </c>
      <c r="I9" s="12"/>
      <c r="J9" s="12"/>
    </row>
    <row r="10" spans="1:10" s="9" customFormat="1" ht="11.25" customHeight="1">
      <c r="A10" s="28" t="s">
        <v>4</v>
      </c>
      <c r="B10" s="33">
        <v>4632</v>
      </c>
      <c r="C10" s="33">
        <v>2476</v>
      </c>
      <c r="D10" s="33">
        <v>1473</v>
      </c>
      <c r="E10" s="33">
        <v>148</v>
      </c>
      <c r="F10" s="33">
        <v>429</v>
      </c>
      <c r="G10" s="33">
        <v>9158</v>
      </c>
      <c r="H10" s="33">
        <v>9311</v>
      </c>
      <c r="I10" s="12"/>
      <c r="J10" s="12"/>
    </row>
    <row r="11" spans="1:10" s="9" customFormat="1" ht="11.25" customHeight="1">
      <c r="A11" s="29" t="s">
        <v>42</v>
      </c>
      <c r="B11" s="34">
        <f>B9+B10</f>
        <v>8357</v>
      </c>
      <c r="C11" s="34">
        <f aca="true" t="shared" si="1" ref="C11:H11">C9+C10</f>
        <v>4959</v>
      </c>
      <c r="D11" s="34">
        <f t="shared" si="1"/>
        <v>3575</v>
      </c>
      <c r="E11" s="34">
        <f t="shared" si="1"/>
        <v>647</v>
      </c>
      <c r="F11" s="34">
        <f t="shared" si="1"/>
        <v>905</v>
      </c>
      <c r="G11" s="34">
        <f t="shared" si="1"/>
        <v>18443</v>
      </c>
      <c r="H11" s="34">
        <f t="shared" si="1"/>
        <v>18590</v>
      </c>
      <c r="I11" s="12"/>
      <c r="J11" s="12"/>
    </row>
    <row r="12" spans="1:10" s="9" customFormat="1" ht="11.25" customHeight="1">
      <c r="A12" s="29" t="s">
        <v>68</v>
      </c>
      <c r="B12" s="34">
        <v>8040</v>
      </c>
      <c r="C12" s="34">
        <v>4914</v>
      </c>
      <c r="D12" s="34">
        <v>2281</v>
      </c>
      <c r="E12" s="34">
        <v>614</v>
      </c>
      <c r="F12" s="34">
        <v>1399</v>
      </c>
      <c r="G12" s="34">
        <v>17248</v>
      </c>
      <c r="H12" s="34">
        <v>17160</v>
      </c>
      <c r="I12" s="12"/>
      <c r="J12" s="26"/>
    </row>
    <row r="13" spans="1:10" s="9" customFormat="1" ht="11.25">
      <c r="A13" s="29" t="s">
        <v>69</v>
      </c>
      <c r="B13" s="34">
        <v>7961</v>
      </c>
      <c r="C13" s="34">
        <v>4805</v>
      </c>
      <c r="D13" s="34">
        <v>3378</v>
      </c>
      <c r="E13" s="34">
        <v>845</v>
      </c>
      <c r="F13" s="34">
        <v>1167</v>
      </c>
      <c r="G13" s="34">
        <v>18156</v>
      </c>
      <c r="H13" s="34">
        <v>18126</v>
      </c>
      <c r="I13" s="12"/>
      <c r="J13" s="12"/>
    </row>
    <row r="14" spans="1:10" s="9" customFormat="1" ht="11.25" customHeight="1">
      <c r="A14" s="29" t="s">
        <v>6</v>
      </c>
      <c r="B14" s="34">
        <v>1172</v>
      </c>
      <c r="C14" s="34">
        <v>366</v>
      </c>
      <c r="D14" s="34">
        <v>332</v>
      </c>
      <c r="E14" s="34">
        <v>115</v>
      </c>
      <c r="F14" s="34">
        <v>114</v>
      </c>
      <c r="G14" s="34">
        <v>2099</v>
      </c>
      <c r="H14" s="34">
        <v>2046</v>
      </c>
      <c r="I14" s="12"/>
      <c r="J14" s="12"/>
    </row>
    <row r="15" spans="1:10" s="9" customFormat="1" ht="11.25" customHeight="1">
      <c r="A15" s="30" t="s">
        <v>10</v>
      </c>
      <c r="B15" s="35">
        <v>6012</v>
      </c>
      <c r="C15" s="35">
        <v>3814</v>
      </c>
      <c r="D15" s="35">
        <v>3087</v>
      </c>
      <c r="E15" s="35">
        <v>877</v>
      </c>
      <c r="F15" s="35">
        <v>926</v>
      </c>
      <c r="G15" s="35">
        <v>14716</v>
      </c>
      <c r="H15" s="35">
        <v>14935</v>
      </c>
      <c r="I15" s="12"/>
      <c r="J15" s="12"/>
    </row>
    <row r="16" spans="1:10" s="9" customFormat="1" ht="11.25" customHeight="1">
      <c r="A16" s="28" t="s">
        <v>5</v>
      </c>
      <c r="B16" s="33">
        <v>3644</v>
      </c>
      <c r="C16" s="33">
        <v>2007</v>
      </c>
      <c r="D16" s="33">
        <v>929</v>
      </c>
      <c r="E16" s="33">
        <v>274</v>
      </c>
      <c r="F16" s="33">
        <v>681</v>
      </c>
      <c r="G16" s="33">
        <v>7535</v>
      </c>
      <c r="H16" s="33">
        <v>7665</v>
      </c>
      <c r="I16" s="12"/>
      <c r="J16" s="26"/>
    </row>
    <row r="17" spans="1:10" s="9" customFormat="1" ht="11.25">
      <c r="A17" s="28" t="s">
        <v>0</v>
      </c>
      <c r="B17" s="33">
        <v>5908</v>
      </c>
      <c r="C17" s="33">
        <v>3695</v>
      </c>
      <c r="D17" s="33">
        <v>2841</v>
      </c>
      <c r="E17" s="33">
        <v>1104</v>
      </c>
      <c r="F17" s="33">
        <v>1400</v>
      </c>
      <c r="G17" s="33">
        <v>14948</v>
      </c>
      <c r="H17" s="33">
        <v>14790</v>
      </c>
      <c r="I17" s="12"/>
      <c r="J17" s="12"/>
    </row>
    <row r="18" spans="1:10" s="9" customFormat="1" ht="11.25" customHeight="1">
      <c r="A18" s="29" t="s">
        <v>70</v>
      </c>
      <c r="B18" s="34">
        <f>B16+B17+B15</f>
        <v>15564</v>
      </c>
      <c r="C18" s="34">
        <f aca="true" t="shared" si="2" ref="C18:H18">C16+C17+C15</f>
        <v>9516</v>
      </c>
      <c r="D18" s="34">
        <f t="shared" si="2"/>
        <v>6857</v>
      </c>
      <c r="E18" s="34">
        <f t="shared" si="2"/>
        <v>2255</v>
      </c>
      <c r="F18" s="34">
        <f t="shared" si="2"/>
        <v>3007</v>
      </c>
      <c r="G18" s="34">
        <f t="shared" si="2"/>
        <v>37199</v>
      </c>
      <c r="H18" s="34">
        <f t="shared" si="2"/>
        <v>37390</v>
      </c>
      <c r="I18" s="12"/>
      <c r="J18" s="12"/>
    </row>
    <row r="19" spans="1:10" s="15" customFormat="1" ht="11.25" customHeight="1">
      <c r="A19" s="28" t="s">
        <v>13</v>
      </c>
      <c r="B19" s="33">
        <v>4510</v>
      </c>
      <c r="C19" s="33">
        <v>2854</v>
      </c>
      <c r="D19" s="33">
        <v>2133</v>
      </c>
      <c r="E19" s="33">
        <v>355</v>
      </c>
      <c r="F19" s="33">
        <v>1178</v>
      </c>
      <c r="G19" s="33">
        <v>11030</v>
      </c>
      <c r="H19" s="33">
        <v>11248</v>
      </c>
      <c r="I19" s="14"/>
      <c r="J19" s="27"/>
    </row>
    <row r="20" spans="1:10" s="9" customFormat="1" ht="11.25">
      <c r="A20" s="28" t="s">
        <v>12</v>
      </c>
      <c r="B20" s="33">
        <v>8194</v>
      </c>
      <c r="C20" s="33">
        <v>5358</v>
      </c>
      <c r="D20" s="33">
        <v>4660</v>
      </c>
      <c r="E20" s="33">
        <v>666</v>
      </c>
      <c r="F20" s="33">
        <v>2749</v>
      </c>
      <c r="G20" s="33">
        <v>21627</v>
      </c>
      <c r="H20" s="33">
        <v>21289</v>
      </c>
      <c r="I20" s="12"/>
      <c r="J20" s="12"/>
    </row>
    <row r="21" spans="1:10" s="9" customFormat="1" ht="11.25">
      <c r="A21" s="29" t="s">
        <v>71</v>
      </c>
      <c r="B21" s="34">
        <f>B19+B20</f>
        <v>12704</v>
      </c>
      <c r="C21" s="34">
        <f aca="true" t="shared" si="3" ref="C21:H21">C19+C20</f>
        <v>8212</v>
      </c>
      <c r="D21" s="34">
        <f t="shared" si="3"/>
        <v>6793</v>
      </c>
      <c r="E21" s="34">
        <f t="shared" si="3"/>
        <v>1021</v>
      </c>
      <c r="F21" s="34">
        <f t="shared" si="3"/>
        <v>3927</v>
      </c>
      <c r="G21" s="34">
        <f t="shared" si="3"/>
        <v>32657</v>
      </c>
      <c r="H21" s="34">
        <f t="shared" si="3"/>
        <v>32537</v>
      </c>
      <c r="I21" s="12"/>
      <c r="J21" s="12"/>
    </row>
    <row r="22" spans="1:10" s="9" customFormat="1" ht="11.25">
      <c r="A22" s="28" t="s">
        <v>22</v>
      </c>
      <c r="B22" s="33">
        <v>5995</v>
      </c>
      <c r="C22" s="33">
        <v>4905</v>
      </c>
      <c r="D22" s="33">
        <v>4624</v>
      </c>
      <c r="E22" s="33">
        <v>2461</v>
      </c>
      <c r="F22" s="33">
        <v>4190</v>
      </c>
      <c r="G22" s="33">
        <v>22175</v>
      </c>
      <c r="H22" s="33">
        <v>22345</v>
      </c>
      <c r="I22" s="12"/>
      <c r="J22" s="12"/>
    </row>
    <row r="23" spans="1:10" s="9" customFormat="1" ht="11.25">
      <c r="A23" s="28" t="s">
        <v>29</v>
      </c>
      <c r="B23" s="33">
        <v>3838</v>
      </c>
      <c r="C23" s="33">
        <v>4302</v>
      </c>
      <c r="D23" s="33">
        <v>5214</v>
      </c>
      <c r="E23" s="33">
        <v>3194</v>
      </c>
      <c r="F23" s="33">
        <v>7111</v>
      </c>
      <c r="G23" s="33">
        <v>23659</v>
      </c>
      <c r="H23" s="33">
        <v>23566</v>
      </c>
      <c r="I23" s="12"/>
      <c r="J23" s="12"/>
    </row>
    <row r="24" spans="1:10" s="9" customFormat="1" ht="11.25" customHeight="1">
      <c r="A24" s="28" t="s">
        <v>30</v>
      </c>
      <c r="B24" s="33">
        <v>6577</v>
      </c>
      <c r="C24" s="33">
        <v>6577</v>
      </c>
      <c r="D24" s="33">
        <v>7317</v>
      </c>
      <c r="E24" s="33">
        <v>4558</v>
      </c>
      <c r="F24" s="33">
        <v>7975</v>
      </c>
      <c r="G24" s="33">
        <v>33004</v>
      </c>
      <c r="H24" s="33">
        <v>33299</v>
      </c>
      <c r="I24" s="12"/>
      <c r="J24" s="12"/>
    </row>
    <row r="25" spans="1:10" s="9" customFormat="1" ht="11.25" customHeight="1">
      <c r="A25" s="29" t="s">
        <v>36</v>
      </c>
      <c r="B25" s="34">
        <f>B22+B23+B24</f>
        <v>16410</v>
      </c>
      <c r="C25" s="34">
        <f aca="true" t="shared" si="4" ref="C25:H25">C22+C23+C24</f>
        <v>15784</v>
      </c>
      <c r="D25" s="34">
        <f t="shared" si="4"/>
        <v>17155</v>
      </c>
      <c r="E25" s="34">
        <f t="shared" si="4"/>
        <v>10213</v>
      </c>
      <c r="F25" s="34">
        <f t="shared" si="4"/>
        <v>19276</v>
      </c>
      <c r="G25" s="34">
        <f t="shared" si="4"/>
        <v>78838</v>
      </c>
      <c r="H25" s="34">
        <f t="shared" si="4"/>
        <v>79210</v>
      </c>
      <c r="I25" s="12"/>
      <c r="J25" s="12"/>
    </row>
    <row r="26" spans="1:10" s="9" customFormat="1" ht="11.25" customHeight="1">
      <c r="A26" s="28" t="s">
        <v>3</v>
      </c>
      <c r="B26" s="33">
        <v>4909</v>
      </c>
      <c r="C26" s="33">
        <v>2913</v>
      </c>
      <c r="D26" s="33">
        <v>1122</v>
      </c>
      <c r="E26" s="33">
        <v>238</v>
      </c>
      <c r="F26" s="33">
        <v>608</v>
      </c>
      <c r="G26" s="33">
        <v>9790</v>
      </c>
      <c r="H26" s="33">
        <v>9884</v>
      </c>
      <c r="I26" s="12"/>
      <c r="J26" s="27"/>
    </row>
    <row r="27" spans="1:10" s="9" customFormat="1" ht="11.25">
      <c r="A27" s="28" t="s">
        <v>7</v>
      </c>
      <c r="B27" s="33">
        <v>5860</v>
      </c>
      <c r="C27" s="33">
        <v>3098</v>
      </c>
      <c r="D27" s="33">
        <v>1867</v>
      </c>
      <c r="E27" s="33">
        <v>484</v>
      </c>
      <c r="F27" s="33">
        <v>1314</v>
      </c>
      <c r="G27" s="33">
        <v>12623</v>
      </c>
      <c r="H27" s="33">
        <v>12577</v>
      </c>
      <c r="I27" s="12"/>
      <c r="J27" s="12"/>
    </row>
    <row r="28" spans="1:10" s="9" customFormat="1" ht="11.25" customHeight="1">
      <c r="A28" s="29" t="s">
        <v>43</v>
      </c>
      <c r="B28" s="34">
        <f>B26+B27</f>
        <v>10769</v>
      </c>
      <c r="C28" s="34">
        <f aca="true" t="shared" si="5" ref="C28:H28">C26+C27</f>
        <v>6011</v>
      </c>
      <c r="D28" s="34">
        <f t="shared" si="5"/>
        <v>2989</v>
      </c>
      <c r="E28" s="34">
        <f t="shared" si="5"/>
        <v>722</v>
      </c>
      <c r="F28" s="34">
        <f t="shared" si="5"/>
        <v>1922</v>
      </c>
      <c r="G28" s="34">
        <f t="shared" si="5"/>
        <v>22413</v>
      </c>
      <c r="H28" s="34">
        <f t="shared" si="5"/>
        <v>22461</v>
      </c>
      <c r="I28" s="12"/>
      <c r="J28" s="12"/>
    </row>
    <row r="29" spans="1:10" s="9" customFormat="1" ht="11.25" customHeight="1">
      <c r="A29" s="28" t="s">
        <v>1</v>
      </c>
      <c r="B29" s="33">
        <v>8529</v>
      </c>
      <c r="C29" s="33">
        <v>4553</v>
      </c>
      <c r="D29" s="33">
        <v>2507</v>
      </c>
      <c r="E29" s="33">
        <v>622</v>
      </c>
      <c r="F29" s="33">
        <v>1777</v>
      </c>
      <c r="G29" s="33">
        <v>17988</v>
      </c>
      <c r="H29" s="33">
        <v>18020</v>
      </c>
      <c r="I29" s="12"/>
      <c r="J29" s="27"/>
    </row>
    <row r="30" spans="1:10" s="15" customFormat="1" ht="11.25">
      <c r="A30" s="28" t="s">
        <v>9</v>
      </c>
      <c r="B30" s="33">
        <v>1736</v>
      </c>
      <c r="C30" s="33">
        <v>1090</v>
      </c>
      <c r="D30" s="33">
        <v>451</v>
      </c>
      <c r="E30" s="33">
        <v>271</v>
      </c>
      <c r="F30" s="33">
        <v>162</v>
      </c>
      <c r="G30" s="33">
        <v>3710</v>
      </c>
      <c r="H30" s="33">
        <v>3667</v>
      </c>
      <c r="I30" s="14"/>
      <c r="J30" s="12"/>
    </row>
    <row r="31" spans="1:10" s="9" customFormat="1" ht="11.25" customHeight="1">
      <c r="A31" s="28" t="s">
        <v>14</v>
      </c>
      <c r="B31" s="33">
        <v>5836</v>
      </c>
      <c r="C31" s="33">
        <v>3497</v>
      </c>
      <c r="D31" s="33">
        <v>2397</v>
      </c>
      <c r="E31" s="33">
        <v>644</v>
      </c>
      <c r="F31" s="33">
        <v>951</v>
      </c>
      <c r="G31" s="33">
        <v>13325</v>
      </c>
      <c r="H31" s="33">
        <v>13406</v>
      </c>
      <c r="I31" s="12"/>
      <c r="J31" s="12"/>
    </row>
    <row r="32" spans="1:10" s="9" customFormat="1" ht="11.25" customHeight="1">
      <c r="A32" s="29" t="s">
        <v>72</v>
      </c>
      <c r="B32" s="34">
        <f>B29+B30+B31</f>
        <v>16101</v>
      </c>
      <c r="C32" s="34">
        <f aca="true" t="shared" si="6" ref="C32:H32">C29+C30+C31</f>
        <v>9140</v>
      </c>
      <c r="D32" s="34">
        <f t="shared" si="6"/>
        <v>5355</v>
      </c>
      <c r="E32" s="34">
        <f t="shared" si="6"/>
        <v>1537</v>
      </c>
      <c r="F32" s="34">
        <f t="shared" si="6"/>
        <v>2890</v>
      </c>
      <c r="G32" s="34">
        <f t="shared" si="6"/>
        <v>35023</v>
      </c>
      <c r="H32" s="34">
        <f t="shared" si="6"/>
        <v>35093</v>
      </c>
      <c r="I32" s="12"/>
      <c r="J32" s="27"/>
    </row>
    <row r="33" spans="1:10" s="15" customFormat="1" ht="13.5" customHeight="1">
      <c r="A33" s="28" t="s">
        <v>8</v>
      </c>
      <c r="B33" s="33">
        <v>7156</v>
      </c>
      <c r="C33" s="33">
        <v>3472</v>
      </c>
      <c r="D33" s="33">
        <v>2803</v>
      </c>
      <c r="E33" s="33">
        <v>836</v>
      </c>
      <c r="F33" s="33">
        <v>2208</v>
      </c>
      <c r="G33" s="33">
        <v>16475</v>
      </c>
      <c r="H33" s="33">
        <v>16021</v>
      </c>
      <c r="I33" s="14"/>
      <c r="J33" s="12"/>
    </row>
    <row r="34" spans="1:10" s="13" customFormat="1" ht="11.25" customHeight="1">
      <c r="A34" s="28" t="s">
        <v>11</v>
      </c>
      <c r="B34" s="33">
        <v>7742</v>
      </c>
      <c r="C34" s="33">
        <v>3591</v>
      </c>
      <c r="D34" s="33">
        <v>2708</v>
      </c>
      <c r="E34" s="33">
        <v>668</v>
      </c>
      <c r="F34" s="33">
        <v>1406</v>
      </c>
      <c r="G34" s="33">
        <v>16115</v>
      </c>
      <c r="H34" s="33">
        <v>16057</v>
      </c>
      <c r="I34" s="14"/>
      <c r="J34" s="12"/>
    </row>
    <row r="35" spans="1:10" s="9" customFormat="1" ht="11.25" customHeight="1">
      <c r="A35" s="29" t="s">
        <v>73</v>
      </c>
      <c r="B35" s="34">
        <f>B33+B34</f>
        <v>14898</v>
      </c>
      <c r="C35" s="34">
        <f aca="true" t="shared" si="7" ref="C35:H35">C33+C34</f>
        <v>7063</v>
      </c>
      <c r="D35" s="34">
        <f t="shared" si="7"/>
        <v>5511</v>
      </c>
      <c r="E35" s="34">
        <f t="shared" si="7"/>
        <v>1504</v>
      </c>
      <c r="F35" s="34">
        <f t="shared" si="7"/>
        <v>3614</v>
      </c>
      <c r="G35" s="34">
        <f t="shared" si="7"/>
        <v>32590</v>
      </c>
      <c r="H35" s="34">
        <f t="shared" si="7"/>
        <v>32078</v>
      </c>
      <c r="I35" s="12"/>
      <c r="J35" s="27"/>
    </row>
    <row r="36" spans="1:10" s="9" customFormat="1" ht="11.25">
      <c r="A36" s="29" t="s">
        <v>74</v>
      </c>
      <c r="B36" s="34">
        <v>10909</v>
      </c>
      <c r="C36" s="34">
        <v>8603</v>
      </c>
      <c r="D36" s="34">
        <v>4737</v>
      </c>
      <c r="E36" s="34">
        <v>1022</v>
      </c>
      <c r="F36" s="34">
        <v>1529</v>
      </c>
      <c r="G36" s="34">
        <v>26800</v>
      </c>
      <c r="H36" s="34">
        <v>26670</v>
      </c>
      <c r="I36" s="12"/>
      <c r="J36" s="12"/>
    </row>
    <row r="37" spans="1:10" s="9" customFormat="1" ht="11.25">
      <c r="A37" s="28" t="s">
        <v>15</v>
      </c>
      <c r="B37" s="33">
        <v>6979</v>
      </c>
      <c r="C37" s="33">
        <v>4415</v>
      </c>
      <c r="D37" s="33">
        <v>2719</v>
      </c>
      <c r="E37" s="33">
        <v>778</v>
      </c>
      <c r="F37" s="33">
        <v>1334</v>
      </c>
      <c r="G37" s="33">
        <v>16225</v>
      </c>
      <c r="H37" s="33">
        <v>16555</v>
      </c>
      <c r="I37" s="12"/>
      <c r="J37" s="12"/>
    </row>
    <row r="38" spans="1:10" s="9" customFormat="1" ht="11.25" customHeight="1">
      <c r="A38" s="28" t="s">
        <v>20</v>
      </c>
      <c r="B38" s="33">
        <v>5967</v>
      </c>
      <c r="C38" s="33">
        <v>2735</v>
      </c>
      <c r="D38" s="33">
        <v>1214</v>
      </c>
      <c r="E38" s="33">
        <v>291</v>
      </c>
      <c r="F38" s="33">
        <v>754</v>
      </c>
      <c r="G38" s="33">
        <v>10961</v>
      </c>
      <c r="H38" s="33">
        <v>11075</v>
      </c>
      <c r="I38" s="12"/>
      <c r="J38" s="12"/>
    </row>
    <row r="39" spans="1:10" s="9" customFormat="1" ht="11.25" customHeight="1">
      <c r="A39" s="29" t="s">
        <v>32</v>
      </c>
      <c r="B39" s="34">
        <f>B37+B38</f>
        <v>12946</v>
      </c>
      <c r="C39" s="34">
        <f aca="true" t="shared" si="8" ref="C39:H39">C37+C38</f>
        <v>7150</v>
      </c>
      <c r="D39" s="34">
        <f t="shared" si="8"/>
        <v>3933</v>
      </c>
      <c r="E39" s="34">
        <f t="shared" si="8"/>
        <v>1069</v>
      </c>
      <c r="F39" s="34">
        <f t="shared" si="8"/>
        <v>2088</v>
      </c>
      <c r="G39" s="34">
        <f t="shared" si="8"/>
        <v>27186</v>
      </c>
      <c r="H39" s="34">
        <f t="shared" si="8"/>
        <v>27630</v>
      </c>
      <c r="I39" s="12"/>
      <c r="J39" s="27"/>
    </row>
    <row r="40" spans="1:10" s="13" customFormat="1" ht="11.25">
      <c r="A40" s="31" t="s">
        <v>35</v>
      </c>
      <c r="B40" s="36">
        <f>B39+B36+B35+B32+B28+B25+B21+B18+B14+B13+B12+B11+B8</f>
        <v>155500</v>
      </c>
      <c r="C40" s="36">
        <f aca="true" t="shared" si="9" ref="C40:H40">C39+C36+C35+C32+C28+C25+C21+C18+C14+C13+C12+C11+C8</f>
        <v>99659</v>
      </c>
      <c r="D40" s="36">
        <f t="shared" si="9"/>
        <v>71522</v>
      </c>
      <c r="E40" s="36">
        <f t="shared" si="9"/>
        <v>24075</v>
      </c>
      <c r="F40" s="36">
        <f t="shared" si="9"/>
        <v>45909</v>
      </c>
      <c r="G40" s="36">
        <f t="shared" si="9"/>
        <v>396665</v>
      </c>
      <c r="H40" s="36">
        <f t="shared" si="9"/>
        <v>397609</v>
      </c>
      <c r="I40" s="14"/>
      <c r="J40" s="12"/>
    </row>
    <row r="41" spans="1:10" s="13" customFormat="1" ht="11.25">
      <c r="A41" s="28" t="s">
        <v>17</v>
      </c>
      <c r="B41" s="33">
        <v>737</v>
      </c>
      <c r="C41" s="33">
        <v>207</v>
      </c>
      <c r="D41" s="33">
        <v>395</v>
      </c>
      <c r="E41" s="33">
        <v>89</v>
      </c>
      <c r="F41" s="33">
        <v>18</v>
      </c>
      <c r="G41" s="33">
        <v>1446</v>
      </c>
      <c r="H41" s="33">
        <v>1437</v>
      </c>
      <c r="I41" s="14"/>
      <c r="J41" s="12"/>
    </row>
    <row r="42" spans="1:10" s="13" customFormat="1" ht="11.25">
      <c r="A42" s="28" t="s">
        <v>18</v>
      </c>
      <c r="B42" s="33">
        <v>298</v>
      </c>
      <c r="C42" s="33">
        <v>57</v>
      </c>
      <c r="D42" s="33">
        <v>114</v>
      </c>
      <c r="E42" s="33">
        <v>64</v>
      </c>
      <c r="F42" s="33"/>
      <c r="G42" s="33">
        <v>533</v>
      </c>
      <c r="H42" s="33">
        <v>590</v>
      </c>
      <c r="I42" s="14"/>
      <c r="J42" s="12"/>
    </row>
    <row r="43" spans="1:10" s="13" customFormat="1" ht="11.25">
      <c r="A43" s="28" t="s">
        <v>19</v>
      </c>
      <c r="B43" s="33">
        <v>489</v>
      </c>
      <c r="C43" s="33">
        <v>508</v>
      </c>
      <c r="D43" s="33">
        <v>321</v>
      </c>
      <c r="E43" s="33">
        <v>204</v>
      </c>
      <c r="F43" s="33">
        <v>17</v>
      </c>
      <c r="G43" s="33">
        <v>1539</v>
      </c>
      <c r="H43" s="33">
        <v>1517</v>
      </c>
      <c r="I43" s="14"/>
      <c r="J43" s="12"/>
    </row>
    <row r="44" spans="1:10" s="13" customFormat="1" ht="11.25">
      <c r="A44" s="28" t="s">
        <v>39</v>
      </c>
      <c r="B44" s="33">
        <v>206</v>
      </c>
      <c r="C44" s="33">
        <v>42</v>
      </c>
      <c r="D44" s="33"/>
      <c r="E44" s="33"/>
      <c r="F44" s="33"/>
      <c r="G44" s="33">
        <v>248</v>
      </c>
      <c r="H44" s="33">
        <v>273</v>
      </c>
      <c r="I44" s="14"/>
      <c r="J44" s="12"/>
    </row>
    <row r="45" spans="1:10" s="13" customFormat="1" ht="11.25">
      <c r="A45" s="28" t="s">
        <v>23</v>
      </c>
      <c r="B45" s="33">
        <v>2380</v>
      </c>
      <c r="C45" s="33">
        <v>1109</v>
      </c>
      <c r="D45" s="33">
        <v>965</v>
      </c>
      <c r="E45" s="33">
        <v>223</v>
      </c>
      <c r="F45" s="33">
        <v>97</v>
      </c>
      <c r="G45" s="33">
        <v>4774</v>
      </c>
      <c r="H45" s="33">
        <v>4456</v>
      </c>
      <c r="I45" s="14"/>
      <c r="J45" s="12"/>
    </row>
    <row r="46" spans="1:10" s="13" customFormat="1" ht="11.25">
      <c r="A46" s="31" t="s">
        <v>34</v>
      </c>
      <c r="B46" s="36">
        <f>B41+B42+B43+B44+B45</f>
        <v>4110</v>
      </c>
      <c r="C46" s="36">
        <f aca="true" t="shared" si="10" ref="C46:H46">C41+C42+C43+C44+C45</f>
        <v>1923</v>
      </c>
      <c r="D46" s="36">
        <f t="shared" si="10"/>
        <v>1795</v>
      </c>
      <c r="E46" s="36">
        <f t="shared" si="10"/>
        <v>580</v>
      </c>
      <c r="F46" s="36">
        <f t="shared" si="10"/>
        <v>132</v>
      </c>
      <c r="G46" s="36">
        <f t="shared" si="10"/>
        <v>8540</v>
      </c>
      <c r="H46" s="36">
        <f t="shared" si="10"/>
        <v>8273</v>
      </c>
      <c r="I46" s="14"/>
      <c r="J46" s="12"/>
    </row>
    <row r="47" spans="1:10" s="13" customFormat="1" ht="11.25">
      <c r="A47" s="32" t="s">
        <v>44</v>
      </c>
      <c r="B47" s="37">
        <f>B40+B46</f>
        <v>159610</v>
      </c>
      <c r="C47" s="37">
        <f aca="true" t="shared" si="11" ref="C47:H47">C40+C46</f>
        <v>101582</v>
      </c>
      <c r="D47" s="37">
        <f t="shared" si="11"/>
        <v>73317</v>
      </c>
      <c r="E47" s="37">
        <f t="shared" si="11"/>
        <v>24655</v>
      </c>
      <c r="F47" s="37">
        <f t="shared" si="11"/>
        <v>46041</v>
      </c>
      <c r="G47" s="37">
        <f t="shared" si="11"/>
        <v>405205</v>
      </c>
      <c r="H47" s="37">
        <f t="shared" si="11"/>
        <v>405882</v>
      </c>
      <c r="I47" s="14"/>
      <c r="J47" s="12"/>
    </row>
    <row r="48" spans="1:8" ht="18" customHeight="1">
      <c r="A48" s="23" t="s">
        <v>41</v>
      </c>
      <c r="H48" s="22" t="s">
        <v>76</v>
      </c>
    </row>
    <row r="49" ht="18" customHeight="1">
      <c r="A49" s="16" t="s">
        <v>86</v>
      </c>
    </row>
  </sheetData>
  <sheetProtection/>
  <mergeCells count="2">
    <mergeCell ref="A1:B1"/>
    <mergeCell ref="A2:C2"/>
  </mergeCells>
  <printOptions/>
  <pageMargins left="0.7874015748031497" right="0.7874015748031497" top="0.1968503937007874" bottom="0.1968503937007874" header="0.5118110236220472" footer="0.5118110236220472"/>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
    </sheetView>
  </sheetViews>
  <sheetFormatPr defaultColWidth="11.421875" defaultRowHeight="12.75"/>
  <cols>
    <col min="10" max="10" width="6.140625" style="24" customWidth="1"/>
    <col min="11" max="11" width="32.7109375" style="9" bestFit="1" customWidth="1"/>
    <col min="12" max="12" width="36.7109375" style="0" bestFit="1" customWidth="1"/>
  </cols>
  <sheetData>
    <row r="1" spans="1:5" ht="12.75">
      <c r="A1" s="74" t="s">
        <v>78</v>
      </c>
      <c r="B1" s="74"/>
      <c r="C1" s="74"/>
      <c r="D1" s="74"/>
      <c r="E1" s="74"/>
    </row>
    <row r="3" spans="10:12" ht="12.75">
      <c r="J3" s="38" t="s">
        <v>40</v>
      </c>
      <c r="K3" s="41" t="s">
        <v>45</v>
      </c>
      <c r="L3" s="39" t="s">
        <v>79</v>
      </c>
    </row>
    <row r="4" spans="10:12" ht="12.75">
      <c r="J4" s="25" t="s">
        <v>56</v>
      </c>
      <c r="K4" s="9" t="s">
        <v>70</v>
      </c>
      <c r="L4" s="12">
        <v>5.311266991540243</v>
      </c>
    </row>
    <row r="5" spans="10:12" ht="12.75">
      <c r="J5" s="25" t="s">
        <v>59</v>
      </c>
      <c r="K5" s="9" t="s">
        <v>72</v>
      </c>
      <c r="L5" s="12">
        <v>5.191828314374946</v>
      </c>
    </row>
    <row r="6" spans="10:12" ht="12.75">
      <c r="J6" s="25" t="s">
        <v>61</v>
      </c>
      <c r="K6" s="9" t="s">
        <v>67</v>
      </c>
      <c r="L6" s="12">
        <v>4.840133380381844</v>
      </c>
    </row>
    <row r="7" spans="10:12" ht="12.75">
      <c r="J7" s="25" t="s">
        <v>53</v>
      </c>
      <c r="K7" s="9" t="s">
        <v>42</v>
      </c>
      <c r="L7" s="12">
        <v>5.683729712838175</v>
      </c>
    </row>
    <row r="8" spans="10:12" ht="12.75">
      <c r="J8" s="25" t="s">
        <v>58</v>
      </c>
      <c r="K8" s="9" t="s">
        <v>84</v>
      </c>
      <c r="L8" s="12">
        <v>4.4303366903499155</v>
      </c>
    </row>
    <row r="9" spans="10:12" ht="12.75">
      <c r="J9" s="25" t="s">
        <v>52</v>
      </c>
      <c r="K9" s="9" t="s">
        <v>83</v>
      </c>
      <c r="L9" s="12">
        <v>6.16672760511883</v>
      </c>
    </row>
    <row r="10" spans="10:12" ht="12.75">
      <c r="J10" s="25" t="s">
        <v>63</v>
      </c>
      <c r="K10" s="9" t="s">
        <v>6</v>
      </c>
      <c r="L10" s="12">
        <v>5.901255330650489</v>
      </c>
    </row>
    <row r="11" spans="10:12" ht="12.75">
      <c r="J11" s="25" t="s">
        <v>51</v>
      </c>
      <c r="K11" s="9" t="s">
        <v>36</v>
      </c>
      <c r="L11" s="12">
        <v>4.799041306201087</v>
      </c>
    </row>
    <row r="12" spans="10:12" ht="12.75">
      <c r="J12" s="25" t="s">
        <v>60</v>
      </c>
      <c r="K12" s="9" t="s">
        <v>73</v>
      </c>
      <c r="L12" s="12">
        <v>4.663186358166753</v>
      </c>
    </row>
    <row r="13" spans="10:12" ht="12.75">
      <c r="J13" s="25" t="s">
        <v>55</v>
      </c>
      <c r="K13" s="9" t="s">
        <v>71</v>
      </c>
      <c r="L13" s="12">
        <v>4.1615863961394455</v>
      </c>
    </row>
    <row r="14" spans="10:12" ht="12.75">
      <c r="J14" s="25" t="s">
        <v>54</v>
      </c>
      <c r="K14" s="9" t="s">
        <v>43</v>
      </c>
      <c r="L14" s="12">
        <v>5.526747777780734</v>
      </c>
    </row>
    <row r="15" spans="10:12" ht="12.75">
      <c r="J15" s="25" t="s">
        <v>57</v>
      </c>
      <c r="K15" s="9" t="s">
        <v>82</v>
      </c>
      <c r="L15" s="12">
        <v>5.890360220723367</v>
      </c>
    </row>
    <row r="16" spans="10:12" ht="12.75">
      <c r="J16" s="25" t="s">
        <v>62</v>
      </c>
      <c r="K16" s="9" t="s">
        <v>32</v>
      </c>
      <c r="L16" s="12">
        <v>4.643665571376414</v>
      </c>
    </row>
    <row r="17" spans="10:12" ht="12.75">
      <c r="J17" s="25" t="s">
        <v>46</v>
      </c>
      <c r="K17" s="9" t="s">
        <v>17</v>
      </c>
      <c r="L17" s="12">
        <v>2.7778892053431745</v>
      </c>
    </row>
    <row r="18" spans="10:12" ht="12.75">
      <c r="J18" s="25" t="s">
        <v>48</v>
      </c>
      <c r="K18" s="9" t="s">
        <v>18</v>
      </c>
      <c r="L18" s="12">
        <v>1.2939095274197625</v>
      </c>
    </row>
    <row r="19" spans="10:12" ht="12.75">
      <c r="J19" s="25" t="s">
        <v>49</v>
      </c>
      <c r="K19" s="9" t="s">
        <v>23</v>
      </c>
      <c r="L19" s="12">
        <v>3.8714045733484177</v>
      </c>
    </row>
    <row r="20" spans="10:12" ht="12.75">
      <c r="J20" s="25" t="s">
        <v>47</v>
      </c>
      <c r="K20" s="9" t="s">
        <v>19</v>
      </c>
      <c r="L20" s="12">
        <v>3.69501614205004</v>
      </c>
    </row>
    <row r="21" spans="10:12" ht="12.75">
      <c r="J21" s="25" t="s">
        <v>50</v>
      </c>
      <c r="K21" s="9" t="s">
        <v>39</v>
      </c>
      <c r="L21" s="22" t="s">
        <v>80</v>
      </c>
    </row>
    <row r="22" spans="10:12" ht="12.75">
      <c r="J22" s="25"/>
      <c r="K22" s="42" t="s">
        <v>64</v>
      </c>
      <c r="L22" s="40">
        <v>4.9</v>
      </c>
    </row>
    <row r="23" spans="10:12" ht="11.25">
      <c r="J23" s="25"/>
      <c r="L23" s="22" t="s">
        <v>76</v>
      </c>
    </row>
    <row r="24" spans="10:12" ht="11.25">
      <c r="J24" s="25"/>
      <c r="L24" s="12"/>
    </row>
    <row r="25" spans="10:12" ht="11.25">
      <c r="J25" s="25"/>
      <c r="L25" s="12"/>
    </row>
    <row r="26" spans="10:12" ht="11.25">
      <c r="J26" s="25"/>
      <c r="L26" s="12"/>
    </row>
    <row r="27" spans="10:12" ht="11.25">
      <c r="J27" s="25"/>
      <c r="L27" s="12"/>
    </row>
    <row r="28" spans="10:12" ht="11.25">
      <c r="J28" s="25"/>
      <c r="L28" s="12"/>
    </row>
    <row r="29" spans="10:12" ht="11.25">
      <c r="J29" s="25"/>
      <c r="L29" s="12"/>
    </row>
    <row r="30" spans="10:12" ht="11.25">
      <c r="J30" s="25"/>
      <c r="L30" s="12"/>
    </row>
    <row r="31" spans="10:12" ht="12.75">
      <c r="J31" s="25"/>
      <c r="L31" s="12"/>
    </row>
    <row r="32" spans="10:12" ht="12.75">
      <c r="J32" s="25"/>
      <c r="L32" s="12"/>
    </row>
    <row r="33" spans="10:12" ht="12.75">
      <c r="J33" s="25"/>
      <c r="L33" s="12"/>
    </row>
    <row r="34" spans="10:12" ht="12.75">
      <c r="J34" s="25"/>
      <c r="L34" s="22"/>
    </row>
  </sheetData>
  <sheetProtection/>
  <mergeCells count="1">
    <mergeCell ref="A1:E1"/>
  </mergeCells>
  <printOptions/>
  <pageMargins left="0" right="0" top="0.35433070866141736" bottom="0.35433070866141736" header="0.31496062992125984" footer="0.31496062992125984"/>
  <pageSetup fitToHeight="1" fitToWidth="1"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A1" sqref="A1"/>
    </sheetView>
  </sheetViews>
  <sheetFormatPr defaultColWidth="11.421875" defaultRowHeight="12.75"/>
  <cols>
    <col min="10" max="10" width="7.140625" style="9" customWidth="1"/>
    <col min="11" max="11" width="24.7109375" style="9" bestFit="1" customWidth="1"/>
    <col min="12" max="12" width="42.57421875" style="9" bestFit="1" customWidth="1"/>
  </cols>
  <sheetData>
    <row r="1" spans="1:12" ht="12.75">
      <c r="A1" s="73" t="s">
        <v>81</v>
      </c>
      <c r="B1" s="73"/>
      <c r="C1" s="73"/>
      <c r="D1" s="73"/>
      <c r="E1" s="73"/>
      <c r="F1" s="73"/>
      <c r="J1"/>
      <c r="K1"/>
      <c r="L1"/>
    </row>
    <row r="2" spans="10:12" ht="12.75">
      <c r="J2"/>
      <c r="K2"/>
      <c r="L2"/>
    </row>
    <row r="3" spans="10:13" ht="12.75">
      <c r="J3" s="50" t="s">
        <v>40</v>
      </c>
      <c r="K3" s="41" t="s">
        <v>45</v>
      </c>
      <c r="L3" s="51" t="s">
        <v>85</v>
      </c>
      <c r="M3" s="44"/>
    </row>
    <row r="4" spans="10:13" ht="12.75">
      <c r="J4" s="45" t="s">
        <v>56</v>
      </c>
      <c r="K4" s="46" t="s">
        <v>70</v>
      </c>
      <c r="L4" s="48">
        <v>1.2385410571484243</v>
      </c>
      <c r="M4" s="44"/>
    </row>
    <row r="5" spans="10:13" ht="12.75">
      <c r="J5" s="45" t="s">
        <v>59</v>
      </c>
      <c r="K5" s="46" t="s">
        <v>72</v>
      </c>
      <c r="L5" s="49">
        <v>1.7199142594671741</v>
      </c>
      <c r="M5" s="44"/>
    </row>
    <row r="6" spans="10:13" ht="12.75">
      <c r="J6" s="45" t="s">
        <v>61</v>
      </c>
      <c r="K6" s="46" t="s">
        <v>67</v>
      </c>
      <c r="L6" s="48">
        <v>-0.0760511353348079</v>
      </c>
      <c r="M6" s="44"/>
    </row>
    <row r="7" spans="10:13" ht="12.75">
      <c r="J7" s="45" t="s">
        <v>53</v>
      </c>
      <c r="K7" s="46" t="s">
        <v>42</v>
      </c>
      <c r="L7" s="48">
        <v>1.9166413142683183</v>
      </c>
      <c r="M7" s="44"/>
    </row>
    <row r="8" spans="10:13" ht="12.75">
      <c r="J8" s="45" t="s">
        <v>58</v>
      </c>
      <c r="K8" s="47" t="s">
        <v>84</v>
      </c>
      <c r="L8" s="48">
        <v>0.5679382768966974</v>
      </c>
      <c r="M8" s="44"/>
    </row>
    <row r="9" spans="10:13" ht="12.75">
      <c r="J9" s="45" t="s">
        <v>52</v>
      </c>
      <c r="K9" s="47" t="s">
        <v>83</v>
      </c>
      <c r="L9" s="48">
        <v>2.9435813573180667</v>
      </c>
      <c r="M9" s="44"/>
    </row>
    <row r="10" spans="10:13" ht="12.75">
      <c r="J10" s="45" t="s">
        <v>63</v>
      </c>
      <c r="K10" s="47" t="s">
        <v>6</v>
      </c>
      <c r="L10" s="48">
        <v>2.1243115656963028</v>
      </c>
      <c r="M10" s="44"/>
    </row>
    <row r="11" spans="10:13" ht="12.75">
      <c r="J11" s="45" t="s">
        <v>51</v>
      </c>
      <c r="K11" s="46" t="s">
        <v>36</v>
      </c>
      <c r="L11" s="48">
        <v>-0.6074902926808932</v>
      </c>
      <c r="M11" s="44"/>
    </row>
    <row r="12" spans="10:13" ht="12.75">
      <c r="J12" s="45" t="s">
        <v>60</v>
      </c>
      <c r="K12" s="46" t="s">
        <v>73</v>
      </c>
      <c r="L12" s="48">
        <v>6.587059150236058</v>
      </c>
      <c r="M12" s="44"/>
    </row>
    <row r="13" spans="10:13" ht="12.75">
      <c r="J13" s="45" t="s">
        <v>55</v>
      </c>
      <c r="K13" s="46" t="s">
        <v>71</v>
      </c>
      <c r="L13" s="48">
        <v>4.733864449832595</v>
      </c>
      <c r="M13" s="44"/>
    </row>
    <row r="14" spans="10:13" ht="12.75">
      <c r="J14" s="45" t="s">
        <v>54</v>
      </c>
      <c r="K14" s="46" t="s">
        <v>43</v>
      </c>
      <c r="L14" s="48">
        <v>3.968585512574151</v>
      </c>
      <c r="M14" s="44"/>
    </row>
    <row r="15" spans="10:13" ht="12.75">
      <c r="J15" s="45" t="s">
        <v>57</v>
      </c>
      <c r="K15" s="47" t="s">
        <v>82</v>
      </c>
      <c r="L15" s="48">
        <v>3.713686732554649</v>
      </c>
      <c r="M15" s="44"/>
    </row>
    <row r="16" spans="10:13" ht="12.75">
      <c r="J16" s="45" t="s">
        <v>62</v>
      </c>
      <c r="K16" s="46" t="s">
        <v>32</v>
      </c>
      <c r="L16" s="48">
        <v>0.6859065614080606</v>
      </c>
      <c r="M16" s="44"/>
    </row>
    <row r="17" spans="10:13" ht="12.75">
      <c r="J17" s="45" t="s">
        <v>46</v>
      </c>
      <c r="K17" s="46" t="s">
        <v>17</v>
      </c>
      <c r="L17" s="48">
        <v>-5.0901378579003165</v>
      </c>
      <c r="M17" s="44"/>
    </row>
    <row r="18" spans="10:13" ht="12.75">
      <c r="J18" s="45" t="s">
        <v>48</v>
      </c>
      <c r="K18" s="46" t="s">
        <v>18</v>
      </c>
      <c r="L18" s="48">
        <v>-12.85266457680251</v>
      </c>
      <c r="M18" s="44"/>
    </row>
    <row r="19" spans="10:13" ht="12.75">
      <c r="J19" s="45" t="s">
        <v>49</v>
      </c>
      <c r="K19" s="46" t="s">
        <v>23</v>
      </c>
      <c r="L19" s="48">
        <v>14.549839228295824</v>
      </c>
      <c r="M19" s="44"/>
    </row>
    <row r="20" spans="10:13" ht="12.75">
      <c r="J20" s="45" t="s">
        <v>47</v>
      </c>
      <c r="K20" s="46" t="s">
        <v>19</v>
      </c>
      <c r="L20" s="48">
        <v>4.731457800511521</v>
      </c>
      <c r="M20" s="44"/>
    </row>
    <row r="21" spans="10:13" ht="12.75">
      <c r="J21" s="45" t="s">
        <v>50</v>
      </c>
      <c r="K21" s="46" t="s">
        <v>39</v>
      </c>
      <c r="L21" s="48">
        <v>-15.116279069767444</v>
      </c>
      <c r="M21" s="44"/>
    </row>
    <row r="22" spans="10:13" ht="12.75">
      <c r="J22" s="43"/>
      <c r="K22" s="53" t="s">
        <v>65</v>
      </c>
      <c r="L22" s="52">
        <v>1.9</v>
      </c>
      <c r="M22" s="44"/>
    </row>
    <row r="23" ht="11.25">
      <c r="L23" s="22" t="s">
        <v>76</v>
      </c>
    </row>
    <row r="24" ht="11.25">
      <c r="L24" s="12"/>
    </row>
    <row r="25" ht="11.25"/>
    <row r="26" ht="11.25"/>
    <row r="27" ht="11.25"/>
    <row r="28" ht="11.25"/>
    <row r="29" ht="11.25"/>
  </sheetData>
  <sheetProtection/>
  <mergeCells count="1">
    <mergeCell ref="A1:F1"/>
  </mergeCells>
  <printOptions/>
  <pageMargins left="0" right="0" top="0.35433070866141736" bottom="0.35433070866141736" header="0.31496062992125984" footer="0.31496062992125984"/>
  <pageSetup fitToHeight="1"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05-02</dc:title>
  <dc:subject/>
  <dc:creator>DEPP-MEN-MESRI ; direction de l'évaluation, de la prospective et de la performance ; ministère de l'éducation nationale ; ministère de l'enseignement supérieur et de l'innovation</dc:creator>
  <cp:keywords/>
  <dc:description/>
  <cp:lastModifiedBy>Administration centrale</cp:lastModifiedBy>
  <cp:lastPrinted>2016-06-01T09:07:09Z</cp:lastPrinted>
  <dcterms:created xsi:type="dcterms:W3CDTF">2008-05-22T15:51:44Z</dcterms:created>
  <dcterms:modified xsi:type="dcterms:W3CDTF">2017-09-11T15:11:09Z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