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8925" windowHeight="12165" activeTab="0"/>
  </bookViews>
  <sheets>
    <sheet name="5.8 Notice" sheetId="1" r:id="rId1"/>
    <sheet name="5.8 Tableau 1" sheetId="2" r:id="rId2"/>
    <sheet name="5.8 Tableau 2" sheetId="3" r:id="rId3"/>
    <sheet name="5.8 Tableau 3" sheetId="4" r:id="rId4"/>
  </sheets>
  <definedNames>
    <definedName name="_xlnm.Print_Area" localSheetId="1">'5.8 Tableau 1'!$A$1:$E$53</definedName>
  </definedNames>
  <calcPr fullCalcOnLoad="1"/>
</workbook>
</file>

<file path=xl/sharedStrings.xml><?xml version="1.0" encoding="utf-8"?>
<sst xmlns="http://schemas.openxmlformats.org/spreadsheetml/2006/main" count="129" uniqueCount="120">
  <si>
    <t>Total</t>
  </si>
  <si>
    <t>Corse</t>
  </si>
  <si>
    <t>BTS</t>
  </si>
  <si>
    <t>Strasbourg</t>
  </si>
  <si>
    <t>Bordeaux</t>
  </si>
  <si>
    <t>Caen</t>
  </si>
  <si>
    <t>Dijon</t>
  </si>
  <si>
    <t>Reims</t>
  </si>
  <si>
    <t>Besançon</t>
  </si>
  <si>
    <t>Rouen</t>
  </si>
  <si>
    <t>Paris</t>
  </si>
  <si>
    <t>Créteil</t>
  </si>
  <si>
    <t>Versailles</t>
  </si>
  <si>
    <t>Montpellier</t>
  </si>
  <si>
    <t>Nancy-Metz</t>
  </si>
  <si>
    <t>Toulouse</t>
  </si>
  <si>
    <t>Amiens</t>
  </si>
  <si>
    <t>Poitiers</t>
  </si>
  <si>
    <t>Aix-Marseille</t>
  </si>
  <si>
    <t>Nice</t>
  </si>
  <si>
    <t>Grenoble</t>
  </si>
  <si>
    <t>Lyon</t>
  </si>
  <si>
    <t>Martinique</t>
  </si>
  <si>
    <t>Guadeloupe</t>
  </si>
  <si>
    <t>Guyane</t>
  </si>
  <si>
    <t>Niveau V</t>
  </si>
  <si>
    <t>Niveau IV</t>
  </si>
  <si>
    <t>Niveau III</t>
  </si>
  <si>
    <t>Autres</t>
  </si>
  <si>
    <t>Lille</t>
  </si>
  <si>
    <t>Limoges</t>
  </si>
  <si>
    <t>DOM</t>
  </si>
  <si>
    <t>Licence</t>
  </si>
  <si>
    <t>Master</t>
  </si>
  <si>
    <t>La Réunion</t>
  </si>
  <si>
    <t>Bac pro</t>
  </si>
  <si>
    <t>Provence-Alpes-Côte d'Azur</t>
  </si>
  <si>
    <t>Mayotte</t>
  </si>
  <si>
    <t>http://www.education.gouv.fr/cid57096/reperes-et-references-statistiques.html</t>
  </si>
  <si>
    <t>Effectifs totaux</t>
  </si>
  <si>
    <r>
      <t>[2] Effectifs d'apprentis en CFA et SA par niveau et diplôme</t>
    </r>
  </si>
  <si>
    <t>Apprentis</t>
  </si>
  <si>
    <t>Agriculture</t>
  </si>
  <si>
    <t>En charge de</t>
  </si>
  <si>
    <t>Santé</t>
  </si>
  <si>
    <t>CAP</t>
  </si>
  <si>
    <t>Autres diplômes de niveau V</t>
  </si>
  <si>
    <t xml:space="preserve">BP </t>
  </si>
  <si>
    <t>Autres diplômes de niveau IV</t>
  </si>
  <si>
    <t>Autres diplômes de niveau III</t>
  </si>
  <si>
    <t>Niveaux I et II</t>
  </si>
  <si>
    <t>Diplôme d'ingénieur</t>
  </si>
  <si>
    <t>Autres diplômes de niveaux I et II</t>
  </si>
  <si>
    <t>Évolution (%)</t>
  </si>
  <si>
    <t>Éducation nationale/Enseignement supérieur</t>
  </si>
  <si>
    <t>Nombre de CFA/SA</t>
  </si>
  <si>
    <t>Clermont-Ferrand</t>
  </si>
  <si>
    <t>Bourgogne-Franche-Comté</t>
  </si>
  <si>
    <t>Île-de-France</t>
  </si>
  <si>
    <t>Normandie</t>
  </si>
  <si>
    <t xml:space="preserve">France métropolitaine </t>
  </si>
  <si>
    <t>France métropolitaine + DOM</t>
  </si>
  <si>
    <t>Préaprentis (DIMA)</t>
  </si>
  <si>
    <t>Effectifs</t>
  </si>
  <si>
    <t>► Champ : France métropolitaine + DOM.</t>
  </si>
  <si>
    <t>RERS 5.8 - Les apprentis et les CFA en 2016-2017</t>
  </si>
  <si>
    <r>
      <t xml:space="preserve">[1] Effectifs dans les centres de formation d'apprentis et les sections d'apprentissage par région et académie en 2016-2017, </t>
    </r>
    <r>
      <rPr>
        <sz val="8"/>
        <rFont val="Arial"/>
        <family val="2"/>
      </rPr>
      <t>résultats provisoires.</t>
    </r>
  </si>
  <si>
    <t>Evolution 2016/2015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</si>
  <si>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Évolution des effectifs d’apprentis entre les résultats provisoires au 31 décembre 2016 et les résultats définitifs au 31 décembre 2015.</t>
    </r>
  </si>
  <si>
    <t>Académies et régions académiques</t>
  </si>
  <si>
    <t>Auvergne-Rhône-Alpes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</si>
  <si>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</si>
  <si>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</si>
  <si>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Grand Est</t>
  </si>
  <si>
    <t>Hauts-de-France</t>
  </si>
  <si>
    <t>Nouvelle-Aquitaine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</si>
  <si>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</si>
  <si>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</si>
  <si>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</si>
  <si>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t>RERS 5.8 Les apprentis et les CFA en 2016-2017</t>
  </si>
  <si>
    <t>2015-2016 (1)</t>
  </si>
  <si>
    <t>2016-2017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</si>
  <si>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Résultats provisoires au 31 décembre 2016.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</si>
  <si>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Résultats définitifs au 31 décembre 2015.</t>
    </r>
  </si>
  <si>
    <t>[3] Répartition des CFA et SA selon le ministère de tutelle en 2016-2017</t>
  </si>
  <si>
    <t>Source : MEN-MESRI-DEPP / Système d'information sur la formation des apprentis (Sifa)</t>
  </si>
  <si>
    <t>Source : MEN-MESRI-DEPP / Système d'information sur la formation des apprentis (Sifa)-Résultats provisoires</t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</si>
  <si>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</si>
  <si>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</si>
  <si>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</si>
  <si>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t>5.8 Les apprentis et les CFA en 2016-2017</t>
  </si>
  <si>
    <t>Sommaire</t>
  </si>
  <si>
    <r>
      <t xml:space="preserve">[1] Effectifs dans les centres de formation d'apprentis et les sections d'apprentissage par région et académie en 2016-2017, </t>
    </r>
    <r>
      <rPr>
        <sz val="9"/>
        <rFont val="Arial"/>
        <family val="2"/>
      </rPr>
      <t>résultats provisoires.</t>
    </r>
  </si>
  <si>
    <t>Définitions</t>
  </si>
  <si>
    <r>
      <t>Population concernée</t>
    </r>
    <r>
      <rPr>
        <sz val="8"/>
        <color indexed="8"/>
        <rFont val="Arial"/>
        <family val="2"/>
      </rPr>
      <t xml:space="preserve"> - Ensemble des personnes inscrites (apprentis et préapprentis) dans un centre de formation d’apprentis (CFA) ou une section d’apprentissage (SA),</t>
    </r>
  </si>
  <si>
    <t>y compris les CFA « agriculture ».</t>
  </si>
  <si>
    <r>
      <t xml:space="preserve">Apprentis </t>
    </r>
    <r>
      <rPr>
        <sz val="8"/>
        <color indexed="8"/>
        <rFont val="Arial"/>
        <family val="2"/>
      </rPr>
      <t>- Voir « Définitions » en 5.1.</t>
    </r>
  </si>
  <si>
    <r>
      <t>Préapprentis</t>
    </r>
    <r>
      <rPr>
        <sz val="8"/>
        <color indexed="8"/>
        <rFont val="Arial"/>
        <family val="2"/>
      </rPr>
      <t xml:space="preserve"> - Voir « Définitions » en 5.1.</t>
    </r>
  </si>
  <si>
    <r>
      <t xml:space="preserve">CFA </t>
    </r>
    <r>
      <rPr>
        <sz val="8"/>
        <color indexed="8"/>
        <rFont val="Arial"/>
        <family val="2"/>
      </rPr>
      <t>- Centre de formation d’apprentis.</t>
    </r>
  </si>
  <si>
    <r>
      <t>SA</t>
    </r>
    <r>
      <rPr>
        <sz val="8"/>
        <color indexed="8"/>
        <rFont val="Arial"/>
        <family val="2"/>
      </rPr>
      <t xml:space="preserve"> - Section d’apprentissage d’un lycée ou d’une université.</t>
    </r>
  </si>
  <si>
    <r>
      <t xml:space="preserve">CAP </t>
    </r>
    <r>
      <rPr>
        <sz val="8"/>
        <color indexed="8"/>
        <rFont val="Arial"/>
        <family val="2"/>
      </rPr>
      <t>- Certificat d’aptitude professionnelle.</t>
    </r>
  </si>
  <si>
    <r>
      <t xml:space="preserve">BTS </t>
    </r>
    <r>
      <rPr>
        <sz val="8"/>
        <color indexed="8"/>
        <rFont val="Arial"/>
        <family val="2"/>
      </rPr>
      <t>- Brevet de technicien supérieur.</t>
    </r>
  </si>
  <si>
    <r>
      <t xml:space="preserve">BP </t>
    </r>
    <r>
      <rPr>
        <sz val="8"/>
        <color indexed="8"/>
        <rFont val="Arial"/>
        <family val="2"/>
      </rPr>
      <t>- Brevet professionnel.</t>
    </r>
  </si>
  <si>
    <t>Sources</t>
  </si>
  <si>
    <t>MEN-MESRI-DEPP, Système d’information sur la formation des apprentis (SIFA). Résultats provisoires au 31 décembre 2016 et résultats définitifs au 31 décembre 2015.</t>
  </si>
  <si>
    <t>Pour en savoir plus</t>
  </si>
  <si>
    <r>
      <t>- </t>
    </r>
    <r>
      <rPr>
        <i/>
        <sz val="7"/>
        <color indexed="8"/>
        <rFont val="Arial"/>
        <family val="2"/>
      </rPr>
      <t>Note d’Information</t>
    </r>
    <r>
      <rPr>
        <sz val="7"/>
        <color indexed="8"/>
        <rFont val="Arial"/>
        <family val="2"/>
      </rPr>
      <t xml:space="preserve"> : 16.29.</t>
    </r>
  </si>
  <si>
    <r>
      <t xml:space="preserve">- « L’apprentissage entre formation et insertion professionnelle », </t>
    </r>
    <r>
      <rPr>
        <i/>
        <sz val="8"/>
        <color indexed="8"/>
        <rFont val="Arial"/>
        <family val="2"/>
      </rPr>
      <t>Formation et emploi</t>
    </r>
    <r>
      <rPr>
        <sz val="8"/>
        <color indexed="8"/>
        <rFont val="Arial"/>
        <family val="2"/>
      </rPr>
      <t>, Insee-Références, juin 2009.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</si>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</sst>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82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>
      <alignment horizontal="right"/>
    </xf>
    <xf numFmtId="182" fontId="10" fillId="0" borderId="10" xfId="0" applyNumberFormat="1" applyFont="1" applyBorder="1" applyAlignment="1">
      <alignment horizontal="right" vertical="top" wrapText="1"/>
    </xf>
    <xf numFmtId="182" fontId="0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right" vertical="top" wrapText="1"/>
    </xf>
    <xf numFmtId="182" fontId="6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4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82" fontId="4" fillId="0" borderId="12" xfId="0" applyNumberFormat="1" applyFont="1" applyBorder="1" applyAlignment="1">
      <alignment/>
    </xf>
    <xf numFmtId="182" fontId="57" fillId="0" borderId="12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82" fontId="3" fillId="34" borderId="12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/>
    </xf>
    <xf numFmtId="182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58" fillId="0" borderId="0" xfId="45" applyNumberFormat="1" applyFont="1" applyAlignment="1" applyProtection="1">
      <alignment/>
      <protection/>
    </xf>
    <xf numFmtId="49" fontId="12" fillId="0" borderId="0" xfId="0" applyNumberFormat="1" applyFont="1" applyAlignment="1">
      <alignment vertical="center"/>
    </xf>
    <xf numFmtId="49" fontId="59" fillId="35" borderId="0" xfId="0" applyNumberFormat="1" applyFont="1" applyFill="1" applyAlignment="1">
      <alignment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60" fillId="0" borderId="0" xfId="0" applyNumberFormat="1" applyFont="1" applyAlignment="1">
      <alignment horizontal="justify" vertical="center"/>
    </xf>
    <xf numFmtId="49" fontId="61" fillId="0" borderId="0" xfId="0" applyNumberFormat="1" applyFont="1" applyAlignment="1">
      <alignment horizontal="justify" vertical="center"/>
    </xf>
    <xf numFmtId="49" fontId="62" fillId="35" borderId="0" xfId="0" applyNumberFormat="1" applyFont="1" applyFill="1" applyAlignment="1">
      <alignment horizontal="left" vertical="center"/>
    </xf>
    <xf numFmtId="49" fontId="63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64" fillId="0" borderId="0" xfId="45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33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6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wrapText="1" shrinkToFi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66" customWidth="1"/>
    <col min="2" max="16384" width="11.421875" style="66" customWidth="1"/>
  </cols>
  <sheetData>
    <row r="1" ht="12.75">
      <c r="A1" s="65" t="s">
        <v>87</v>
      </c>
    </row>
    <row r="3" ht="27.75">
      <c r="A3" s="67" t="s">
        <v>88</v>
      </c>
    </row>
    <row r="4" ht="12.75">
      <c r="A4" s="68"/>
    </row>
    <row r="6" ht="102" customHeight="1">
      <c r="A6" s="67" t="s">
        <v>89</v>
      </c>
    </row>
    <row r="8" ht="12.75">
      <c r="A8" s="69" t="s">
        <v>38</v>
      </c>
    </row>
    <row r="10" ht="15.75">
      <c r="A10" s="70" t="s">
        <v>90</v>
      </c>
    </row>
    <row r="11" ht="12.75">
      <c r="A11" s="65"/>
    </row>
    <row r="12" ht="12.75">
      <c r="A12" s="65"/>
    </row>
    <row r="13" ht="12.75">
      <c r="A13" s="65"/>
    </row>
    <row r="15" ht="12.75">
      <c r="A15" s="71" t="s">
        <v>91</v>
      </c>
    </row>
    <row r="16" spans="1:5" ht="24">
      <c r="A16" s="72" t="s">
        <v>92</v>
      </c>
      <c r="B16" s="73"/>
      <c r="C16" s="73"/>
      <c r="D16" s="73"/>
      <c r="E16" s="73"/>
    </row>
    <row r="17" spans="1:4" ht="12.75">
      <c r="A17" s="74" t="s">
        <v>40</v>
      </c>
      <c r="B17" s="75"/>
      <c r="C17" s="75"/>
      <c r="D17" s="75"/>
    </row>
    <row r="18" spans="1:2" ht="12.75">
      <c r="A18" s="76" t="s">
        <v>84</v>
      </c>
      <c r="B18" s="77"/>
    </row>
    <row r="19" ht="12.75">
      <c r="A19" s="78"/>
    </row>
    <row r="20" ht="12.75">
      <c r="A20" s="78"/>
    </row>
    <row r="21" ht="12.75">
      <c r="A21" s="78"/>
    </row>
    <row r="22" ht="12.75">
      <c r="A22" s="78"/>
    </row>
    <row r="23" ht="12.75">
      <c r="A23" s="78"/>
    </row>
    <row r="25" ht="12.75">
      <c r="A25" s="71" t="s">
        <v>93</v>
      </c>
    </row>
    <row r="26" ht="23.25">
      <c r="A26" s="79" t="s">
        <v>94</v>
      </c>
    </row>
    <row r="27" ht="12.75">
      <c r="A27" s="80" t="s">
        <v>95</v>
      </c>
    </row>
    <row r="28" ht="12.75">
      <c r="A28" s="80"/>
    </row>
    <row r="29" ht="12.75">
      <c r="A29" s="79" t="s">
        <v>96</v>
      </c>
    </row>
    <row r="30" ht="12.75">
      <c r="A30" s="80"/>
    </row>
    <row r="31" ht="12.75">
      <c r="A31" s="79" t="s">
        <v>97</v>
      </c>
    </row>
    <row r="32" ht="12.75">
      <c r="A32" s="80"/>
    </row>
    <row r="33" ht="12.75">
      <c r="A33" s="79" t="s">
        <v>98</v>
      </c>
    </row>
    <row r="34" ht="12.75">
      <c r="A34" s="80"/>
    </row>
    <row r="35" ht="12.75">
      <c r="A35" s="79" t="s">
        <v>99</v>
      </c>
    </row>
    <row r="36" ht="12.75">
      <c r="A36" s="80"/>
    </row>
    <row r="37" ht="12.75">
      <c r="A37" s="79" t="s">
        <v>100</v>
      </c>
    </row>
    <row r="38" ht="12.75">
      <c r="A38" s="80"/>
    </row>
    <row r="39" ht="12.75">
      <c r="A39" s="79" t="s">
        <v>101</v>
      </c>
    </row>
    <row r="40" ht="12.75">
      <c r="A40" s="80"/>
    </row>
    <row r="41" ht="12.75">
      <c r="A41" s="79" t="s">
        <v>102</v>
      </c>
    </row>
    <row r="42" ht="12.75">
      <c r="A42" s="79"/>
    </row>
    <row r="43" ht="12.75">
      <c r="A43" s="81" t="s">
        <v>103</v>
      </c>
    </row>
    <row r="44" ht="18">
      <c r="A44" s="82" t="s">
        <v>104</v>
      </c>
    </row>
    <row r="45" ht="12.75">
      <c r="A45" s="82"/>
    </row>
    <row r="46" ht="12.75">
      <c r="A46" s="82"/>
    </row>
    <row r="47" ht="12.75">
      <c r="A47" s="81" t="s">
        <v>105</v>
      </c>
    </row>
    <row r="48" ht="12.75">
      <c r="A48" s="82" t="s">
        <v>106</v>
      </c>
    </row>
    <row r="49" ht="12.75">
      <c r="A49" s="80" t="s">
        <v>107</v>
      </c>
    </row>
    <row r="50" ht="12.75">
      <c r="A50" s="82"/>
    </row>
    <row r="51" ht="12.75">
      <c r="A51" s="82"/>
    </row>
    <row r="53" ht="22.5">
      <c r="A53" s="83" t="s">
        <v>108</v>
      </c>
    </row>
    <row r="54" ht="12.75">
      <c r="A54" s="84"/>
    </row>
    <row r="55" ht="12.75">
      <c r="A55" s="71" t="s">
        <v>109</v>
      </c>
    </row>
    <row r="56" ht="12.75">
      <c r="A56" s="84" t="s">
        <v>110</v>
      </c>
    </row>
    <row r="57" ht="12.75">
      <c r="A57" s="84" t="s">
        <v>111</v>
      </c>
    </row>
    <row r="58" ht="12.75">
      <c r="A58" s="84" t="s">
        <v>112</v>
      </c>
    </row>
    <row r="59" ht="12.75">
      <c r="A59" s="84" t="s">
        <v>113</v>
      </c>
    </row>
    <row r="60" ht="12.75">
      <c r="A60" s="84" t="s">
        <v>114</v>
      </c>
    </row>
    <row r="61" ht="12.75">
      <c r="A61" s="84" t="s">
        <v>115</v>
      </c>
    </row>
    <row r="62" ht="12.75">
      <c r="A62" s="84" t="s">
        <v>116</v>
      </c>
    </row>
    <row r="63" ht="12.75">
      <c r="A63" s="84"/>
    </row>
    <row r="64" ht="67.5">
      <c r="A64" s="85" t="s">
        <v>117</v>
      </c>
    </row>
    <row r="65" ht="12.75">
      <c r="A65" s="86" t="s">
        <v>118</v>
      </c>
    </row>
    <row r="66" ht="12.75">
      <c r="A66" s="87" t="s">
        <v>119</v>
      </c>
    </row>
  </sheetData>
  <sheetProtection/>
  <hyperlinks>
    <hyperlink ref="A8" r:id="rId1" display="http://www.education.gouv.fr/cid57096/reperes-et-references-statistiques.html"/>
    <hyperlink ref="A66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9" customWidth="1"/>
    <col min="2" max="2" width="10.7109375" style="9" customWidth="1"/>
    <col min="3" max="3" width="10.7109375" style="43" customWidth="1"/>
    <col min="4" max="5" width="10.7109375" style="9" customWidth="1"/>
  </cols>
  <sheetData>
    <row r="1" spans="1:5" ht="15">
      <c r="A1" s="88" t="s">
        <v>65</v>
      </c>
      <c r="B1" s="88"/>
      <c r="C1" s="88"/>
      <c r="D1" s="88"/>
      <c r="E1" s="88"/>
    </row>
    <row r="2" spans="1:5" ht="15">
      <c r="A2" s="63"/>
      <c r="B2" s="63"/>
      <c r="C2" s="63"/>
      <c r="D2" s="63"/>
      <c r="E2" s="63"/>
    </row>
    <row r="3" spans="1:5" ht="30" customHeight="1">
      <c r="A3" s="90" t="s">
        <v>66</v>
      </c>
      <c r="B3" s="90"/>
      <c r="C3" s="90"/>
      <c r="D3" s="90"/>
      <c r="E3" s="90"/>
    </row>
    <row r="4" spans="2:5" ht="12.75">
      <c r="B4" s="8"/>
      <c r="C4" s="42"/>
      <c r="D4" s="8"/>
      <c r="E4" s="8"/>
    </row>
    <row r="5" spans="1:5" ht="24.75" customHeight="1">
      <c r="A5" s="92" t="s">
        <v>69</v>
      </c>
      <c r="B5" s="95" t="s">
        <v>39</v>
      </c>
      <c r="C5" s="95" t="s">
        <v>62</v>
      </c>
      <c r="D5" s="97" t="s">
        <v>41</v>
      </c>
      <c r="E5" s="98"/>
    </row>
    <row r="6" spans="1:5" s="14" customFormat="1" ht="22.5">
      <c r="A6" s="93"/>
      <c r="B6" s="99"/>
      <c r="C6" s="96"/>
      <c r="D6" s="24" t="s">
        <v>63</v>
      </c>
      <c r="E6" s="24" t="s">
        <v>67</v>
      </c>
    </row>
    <row r="7" spans="1:7" s="37" customFormat="1" ht="13.5" customHeight="1">
      <c r="A7" s="46" t="s">
        <v>56</v>
      </c>
      <c r="B7" s="51">
        <v>8179</v>
      </c>
      <c r="C7" s="51">
        <v>110</v>
      </c>
      <c r="D7" s="51">
        <v>8069</v>
      </c>
      <c r="E7" s="56">
        <v>1.8813131313131313</v>
      </c>
      <c r="G7" s="45"/>
    </row>
    <row r="8" spans="1:5" s="37" customFormat="1" ht="13.5" customHeight="1">
      <c r="A8" s="46" t="s">
        <v>20</v>
      </c>
      <c r="B8" s="51">
        <v>19113</v>
      </c>
      <c r="C8" s="51">
        <v>241</v>
      </c>
      <c r="D8" s="51">
        <v>18872</v>
      </c>
      <c r="E8" s="56">
        <v>1.6208066339992462</v>
      </c>
    </row>
    <row r="9" spans="1:5" s="37" customFormat="1" ht="13.5" customHeight="1">
      <c r="A9" s="46" t="s">
        <v>21</v>
      </c>
      <c r="B9" s="51">
        <v>21846</v>
      </c>
      <c r="C9" s="51">
        <v>175</v>
      </c>
      <c r="D9" s="51">
        <v>21671</v>
      </c>
      <c r="E9" s="56">
        <v>0.6923148406281945</v>
      </c>
    </row>
    <row r="10" spans="1:5" s="37" customFormat="1" ht="13.5" customHeight="1">
      <c r="A10" s="47" t="s">
        <v>70</v>
      </c>
      <c r="B10" s="52">
        <v>49138</v>
      </c>
      <c r="C10" s="52">
        <v>526</v>
      </c>
      <c r="D10" s="52">
        <v>48612</v>
      </c>
      <c r="E10" s="57">
        <v>1.247578780746881</v>
      </c>
    </row>
    <row r="11" spans="1:5" s="37" customFormat="1" ht="13.5" customHeight="1">
      <c r="A11" s="46" t="s">
        <v>8</v>
      </c>
      <c r="B11" s="51">
        <v>9310</v>
      </c>
      <c r="C11" s="51">
        <v>150</v>
      </c>
      <c r="D11" s="51">
        <v>9160</v>
      </c>
      <c r="E11" s="56">
        <v>-1.3462574044157243</v>
      </c>
    </row>
    <row r="12" spans="1:5" s="37" customFormat="1" ht="13.5" customHeight="1">
      <c r="A12" s="46" t="s">
        <v>6</v>
      </c>
      <c r="B12" s="51">
        <v>9547</v>
      </c>
      <c r="C12" s="51">
        <v>201</v>
      </c>
      <c r="D12" s="51">
        <v>9346</v>
      </c>
      <c r="E12" s="56">
        <v>2.0528499672417557</v>
      </c>
    </row>
    <row r="13" spans="1:5" s="37" customFormat="1" ht="13.5" customHeight="1">
      <c r="A13" s="47" t="s">
        <v>57</v>
      </c>
      <c r="B13" s="52">
        <v>18857</v>
      </c>
      <c r="C13" s="52">
        <v>351</v>
      </c>
      <c r="D13" s="52">
        <v>18506</v>
      </c>
      <c r="E13" s="57">
        <v>0.3415930163205552</v>
      </c>
    </row>
    <row r="14" spans="1:5" s="37" customFormat="1" ht="13.5" customHeight="1">
      <c r="A14" s="47" t="s">
        <v>71</v>
      </c>
      <c r="B14" s="52">
        <v>17910</v>
      </c>
      <c r="C14" s="52">
        <v>161</v>
      </c>
      <c r="D14" s="52">
        <v>17749</v>
      </c>
      <c r="E14" s="57">
        <v>2.9046846011131726</v>
      </c>
    </row>
    <row r="15" spans="1:5" s="37" customFormat="1" ht="13.5" customHeight="1">
      <c r="A15" s="47" t="s">
        <v>72</v>
      </c>
      <c r="B15" s="52">
        <v>18489</v>
      </c>
      <c r="C15" s="52">
        <v>307</v>
      </c>
      <c r="D15" s="52">
        <v>18182</v>
      </c>
      <c r="E15" s="57">
        <v>0.14320334875523244</v>
      </c>
    </row>
    <row r="16" spans="1:5" s="37" customFormat="1" ht="13.5" customHeight="1">
      <c r="A16" s="47" t="s">
        <v>1</v>
      </c>
      <c r="B16" s="52">
        <v>1996</v>
      </c>
      <c r="C16" s="52">
        <v>0</v>
      </c>
      <c r="D16" s="52">
        <v>1996</v>
      </c>
      <c r="E16" s="57">
        <v>-4.90709861838971</v>
      </c>
    </row>
    <row r="17" spans="1:5" s="37" customFormat="1" ht="13.5" customHeight="1">
      <c r="A17" s="48" t="s">
        <v>14</v>
      </c>
      <c r="B17" s="53">
        <v>14937</v>
      </c>
      <c r="C17" s="53">
        <v>344</v>
      </c>
      <c r="D17" s="53">
        <v>14593</v>
      </c>
      <c r="E17" s="58">
        <v>-0.8358249524327263</v>
      </c>
    </row>
    <row r="18" spans="1:5" s="37" customFormat="1" ht="13.5" customHeight="1">
      <c r="A18" s="46" t="s">
        <v>7</v>
      </c>
      <c r="B18" s="51">
        <v>7722</v>
      </c>
      <c r="C18" s="51">
        <v>147</v>
      </c>
      <c r="D18" s="51">
        <v>7575</v>
      </c>
      <c r="E18" s="56">
        <v>0.53085600530856</v>
      </c>
    </row>
    <row r="19" spans="1:5" s="37" customFormat="1" ht="13.5" customHeight="1">
      <c r="A19" s="46" t="s">
        <v>3</v>
      </c>
      <c r="B19" s="51">
        <v>15522</v>
      </c>
      <c r="C19" s="51">
        <v>251</v>
      </c>
      <c r="D19" s="51">
        <v>15271</v>
      </c>
      <c r="E19" s="56">
        <v>2.160824190527161</v>
      </c>
    </row>
    <row r="20" spans="1:5" s="37" customFormat="1" ht="13.5" customHeight="1">
      <c r="A20" s="47" t="s">
        <v>73</v>
      </c>
      <c r="B20" s="52">
        <v>38181</v>
      </c>
      <c r="C20" s="52">
        <v>742</v>
      </c>
      <c r="D20" s="52">
        <v>37439</v>
      </c>
      <c r="E20" s="57">
        <v>0.6451786338342429</v>
      </c>
    </row>
    <row r="21" spans="1:5" s="37" customFormat="1" ht="13.5" customHeight="1">
      <c r="A21" s="46" t="s">
        <v>16</v>
      </c>
      <c r="B21" s="51">
        <v>11472</v>
      </c>
      <c r="C21" s="51">
        <v>465</v>
      </c>
      <c r="D21" s="51">
        <v>11007</v>
      </c>
      <c r="E21" s="56">
        <v>-0.20852221214868538</v>
      </c>
    </row>
    <row r="22" spans="1:5" s="37" customFormat="1" ht="13.5" customHeight="1">
      <c r="A22" s="46" t="s">
        <v>29</v>
      </c>
      <c r="B22" s="51">
        <v>22255</v>
      </c>
      <c r="C22" s="51">
        <v>0</v>
      </c>
      <c r="D22" s="51">
        <v>22255</v>
      </c>
      <c r="E22" s="56">
        <v>2.9037776853007813</v>
      </c>
    </row>
    <row r="23" spans="1:5" s="37" customFormat="1" ht="13.5" customHeight="1">
      <c r="A23" s="47" t="s">
        <v>74</v>
      </c>
      <c r="B23" s="52">
        <v>33727</v>
      </c>
      <c r="C23" s="52">
        <v>465</v>
      </c>
      <c r="D23" s="52">
        <v>33262</v>
      </c>
      <c r="E23" s="57">
        <v>1.8525890314480815</v>
      </c>
    </row>
    <row r="24" spans="1:5" s="37" customFormat="1" ht="13.5" customHeight="1">
      <c r="A24" s="46" t="s">
        <v>11</v>
      </c>
      <c r="B24" s="51">
        <v>22581</v>
      </c>
      <c r="C24" s="51">
        <v>219</v>
      </c>
      <c r="D24" s="51">
        <v>22362</v>
      </c>
      <c r="E24" s="56">
        <v>0.8432919954904172</v>
      </c>
    </row>
    <row r="25" spans="1:5" s="37" customFormat="1" ht="13.5" customHeight="1">
      <c r="A25" s="46" t="s">
        <v>10</v>
      </c>
      <c r="B25" s="51">
        <v>24275</v>
      </c>
      <c r="C25" s="51">
        <v>45</v>
      </c>
      <c r="D25" s="51">
        <v>24230</v>
      </c>
      <c r="E25" s="56">
        <v>2.413457880721924</v>
      </c>
    </row>
    <row r="26" spans="1:5" s="37" customFormat="1" ht="13.5" customHeight="1">
      <c r="A26" s="46" t="s">
        <v>12</v>
      </c>
      <c r="B26" s="51">
        <v>34165</v>
      </c>
      <c r="C26" s="51">
        <v>529</v>
      </c>
      <c r="D26" s="51">
        <v>33636</v>
      </c>
      <c r="E26" s="56">
        <v>1.9149194037086414</v>
      </c>
    </row>
    <row r="27" spans="1:5" s="37" customFormat="1" ht="13.5" customHeight="1">
      <c r="A27" s="47" t="s">
        <v>58</v>
      </c>
      <c r="B27" s="52">
        <v>81021</v>
      </c>
      <c r="C27" s="52">
        <v>793</v>
      </c>
      <c r="D27" s="52">
        <v>80228</v>
      </c>
      <c r="E27" s="57">
        <v>1.7631091605570919</v>
      </c>
    </row>
    <row r="28" spans="1:5" s="37" customFormat="1" ht="13.5" customHeight="1">
      <c r="A28" s="46" t="s">
        <v>5</v>
      </c>
      <c r="B28" s="51">
        <v>10039</v>
      </c>
      <c r="C28" s="51">
        <v>0</v>
      </c>
      <c r="D28" s="51">
        <v>10039</v>
      </c>
      <c r="E28" s="56">
        <v>2.54341164453524</v>
      </c>
    </row>
    <row r="29" spans="1:5" s="37" customFormat="1" ht="13.5" customHeight="1">
      <c r="A29" s="46" t="s">
        <v>9</v>
      </c>
      <c r="B29" s="51">
        <v>12706</v>
      </c>
      <c r="C29" s="51">
        <v>160</v>
      </c>
      <c r="D29" s="51">
        <v>12546</v>
      </c>
      <c r="E29" s="56">
        <v>-0.6099976233858829</v>
      </c>
    </row>
    <row r="30" spans="1:5" s="37" customFormat="1" ht="13.5" customHeight="1">
      <c r="A30" s="47" t="s">
        <v>59</v>
      </c>
      <c r="B30" s="52">
        <v>22745</v>
      </c>
      <c r="C30" s="52">
        <v>160</v>
      </c>
      <c r="D30" s="52">
        <v>22585</v>
      </c>
      <c r="E30" s="57">
        <v>0.7674117699549369</v>
      </c>
    </row>
    <row r="31" spans="1:5" s="37" customFormat="1" ht="13.5" customHeight="1">
      <c r="A31" s="46" t="s">
        <v>4</v>
      </c>
      <c r="B31" s="51">
        <v>19389</v>
      </c>
      <c r="C31" s="51">
        <v>382</v>
      </c>
      <c r="D31" s="51">
        <v>19007</v>
      </c>
      <c r="E31" s="56">
        <v>5.664887702913053</v>
      </c>
    </row>
    <row r="32" spans="1:5" s="37" customFormat="1" ht="13.5" customHeight="1">
      <c r="A32" s="46" t="s">
        <v>30</v>
      </c>
      <c r="B32" s="51">
        <v>3885</v>
      </c>
      <c r="C32" s="51">
        <v>101</v>
      </c>
      <c r="D32" s="51">
        <v>3784</v>
      </c>
      <c r="E32" s="56">
        <v>1.994609164420485</v>
      </c>
    </row>
    <row r="33" spans="1:5" s="37" customFormat="1" ht="13.5" customHeight="1">
      <c r="A33" s="46" t="s">
        <v>17</v>
      </c>
      <c r="B33" s="51">
        <v>13590</v>
      </c>
      <c r="C33" s="51">
        <v>215</v>
      </c>
      <c r="D33" s="51">
        <v>13375</v>
      </c>
      <c r="E33" s="56">
        <v>0.37523452157598497</v>
      </c>
    </row>
    <row r="34" spans="1:5" s="37" customFormat="1" ht="13.5" customHeight="1">
      <c r="A34" s="47" t="s">
        <v>75</v>
      </c>
      <c r="B34" s="52">
        <v>36864</v>
      </c>
      <c r="C34" s="52">
        <v>698</v>
      </c>
      <c r="D34" s="52">
        <v>36166</v>
      </c>
      <c r="E34" s="57">
        <v>3.263569654227222</v>
      </c>
    </row>
    <row r="35" spans="1:5" s="37" customFormat="1" ht="13.5" customHeight="1">
      <c r="A35" s="46" t="s">
        <v>13</v>
      </c>
      <c r="B35" s="51">
        <v>16662</v>
      </c>
      <c r="C35" s="51">
        <v>49</v>
      </c>
      <c r="D35" s="51">
        <v>16613</v>
      </c>
      <c r="E35" s="56">
        <v>0.8376327769347497</v>
      </c>
    </row>
    <row r="36" spans="1:5" s="37" customFormat="1" ht="13.5" customHeight="1">
      <c r="A36" s="46" t="s">
        <v>15</v>
      </c>
      <c r="B36" s="51">
        <v>17350</v>
      </c>
      <c r="C36" s="51">
        <v>451</v>
      </c>
      <c r="D36" s="51">
        <v>16899</v>
      </c>
      <c r="E36" s="56">
        <v>4.8650325783431585</v>
      </c>
    </row>
    <row r="37" spans="1:5" s="37" customFormat="1" ht="13.5" customHeight="1">
      <c r="A37" s="47" t="s">
        <v>76</v>
      </c>
      <c r="B37" s="52">
        <v>34012</v>
      </c>
      <c r="C37" s="52">
        <v>500</v>
      </c>
      <c r="D37" s="52">
        <v>33512</v>
      </c>
      <c r="E37" s="57">
        <v>2.8290886775084383</v>
      </c>
    </row>
    <row r="38" spans="1:5" s="37" customFormat="1" ht="13.5" customHeight="1">
      <c r="A38" s="47" t="s">
        <v>77</v>
      </c>
      <c r="B38" s="52">
        <v>28446</v>
      </c>
      <c r="C38" s="52">
        <v>369</v>
      </c>
      <c r="D38" s="52">
        <v>28077</v>
      </c>
      <c r="E38" s="57">
        <v>4.764925373134328</v>
      </c>
    </row>
    <row r="39" spans="1:5" s="37" customFormat="1" ht="13.5" customHeight="1">
      <c r="A39" s="46" t="s">
        <v>18</v>
      </c>
      <c r="B39" s="51">
        <v>16484</v>
      </c>
      <c r="C39" s="51">
        <v>0</v>
      </c>
      <c r="D39" s="51">
        <v>16484</v>
      </c>
      <c r="E39" s="56">
        <v>1.5963020030816641</v>
      </c>
    </row>
    <row r="40" spans="1:5" s="37" customFormat="1" ht="13.5" customHeight="1">
      <c r="A40" s="46" t="s">
        <v>19</v>
      </c>
      <c r="B40" s="51">
        <v>11178</v>
      </c>
      <c r="C40" s="51">
        <v>0</v>
      </c>
      <c r="D40" s="51">
        <v>11178</v>
      </c>
      <c r="E40" s="56">
        <v>1.979746373506067</v>
      </c>
    </row>
    <row r="41" spans="1:5" s="37" customFormat="1" ht="13.5" customHeight="1">
      <c r="A41" s="47" t="s">
        <v>36</v>
      </c>
      <c r="B41" s="52">
        <v>27662</v>
      </c>
      <c r="C41" s="52">
        <v>0</v>
      </c>
      <c r="D41" s="52">
        <v>27662</v>
      </c>
      <c r="E41" s="57">
        <v>1.7509011991466195</v>
      </c>
    </row>
    <row r="42" spans="1:5" s="37" customFormat="1" ht="13.5" customHeight="1">
      <c r="A42" s="49" t="s">
        <v>60</v>
      </c>
      <c r="B42" s="54">
        <v>409048</v>
      </c>
      <c r="C42" s="54">
        <v>5072</v>
      </c>
      <c r="D42" s="54">
        <v>403976</v>
      </c>
      <c r="E42" s="59">
        <v>1.8431169878865037</v>
      </c>
    </row>
    <row r="43" spans="1:5" s="37" customFormat="1" ht="13.5" customHeight="1">
      <c r="A43" s="46" t="s">
        <v>23</v>
      </c>
      <c r="B43" s="51">
        <v>1755</v>
      </c>
      <c r="C43" s="51">
        <v>48</v>
      </c>
      <c r="D43" s="51">
        <v>1707</v>
      </c>
      <c r="E43" s="56">
        <v>18.04979253112033</v>
      </c>
    </row>
    <row r="44" spans="1:5" s="37" customFormat="1" ht="13.5" customHeight="1">
      <c r="A44" s="46" t="s">
        <v>24</v>
      </c>
      <c r="B44" s="51">
        <v>566</v>
      </c>
      <c r="C44" s="51">
        <v>0</v>
      </c>
      <c r="D44" s="51">
        <v>566</v>
      </c>
      <c r="E44" s="56">
        <v>6.191369606003752</v>
      </c>
    </row>
    <row r="45" spans="1:5" s="37" customFormat="1" ht="13.5" customHeight="1">
      <c r="A45" s="46" t="s">
        <v>22</v>
      </c>
      <c r="B45" s="51">
        <v>1376</v>
      </c>
      <c r="C45" s="51">
        <v>49</v>
      </c>
      <c r="D45" s="51">
        <v>1327</v>
      </c>
      <c r="E45" s="56">
        <v>-13.775178687459388</v>
      </c>
    </row>
    <row r="46" spans="1:5" s="37" customFormat="1" ht="13.5" customHeight="1">
      <c r="A46" s="46" t="s">
        <v>37</v>
      </c>
      <c r="B46" s="51">
        <v>231</v>
      </c>
      <c r="C46" s="51">
        <v>0</v>
      </c>
      <c r="D46" s="51">
        <v>231</v>
      </c>
      <c r="E46" s="56">
        <v>-6.854838709677419</v>
      </c>
    </row>
    <row r="47" spans="1:5" s="37" customFormat="1" ht="13.5" customHeight="1">
      <c r="A47" s="46" t="s">
        <v>34</v>
      </c>
      <c r="B47" s="51">
        <v>4630</v>
      </c>
      <c r="C47" s="51">
        <v>0</v>
      </c>
      <c r="D47" s="51">
        <v>4630</v>
      </c>
      <c r="E47" s="56">
        <v>-3.016338500209468</v>
      </c>
    </row>
    <row r="48" spans="1:5" s="37" customFormat="1" ht="13.5" customHeight="1">
      <c r="A48" s="49" t="s">
        <v>31</v>
      </c>
      <c r="B48" s="54">
        <v>8558</v>
      </c>
      <c r="C48" s="54">
        <v>97</v>
      </c>
      <c r="D48" s="54">
        <v>8461</v>
      </c>
      <c r="E48" s="59">
        <v>-0.9250585480093677</v>
      </c>
    </row>
    <row r="49" spans="1:5" s="37" customFormat="1" ht="13.5" customHeight="1">
      <c r="A49" s="50" t="s">
        <v>61</v>
      </c>
      <c r="B49" s="55">
        <v>417606</v>
      </c>
      <c r="C49" s="55">
        <v>5169</v>
      </c>
      <c r="D49" s="55">
        <v>412437</v>
      </c>
      <c r="E49" s="60">
        <v>1.7847756074085956</v>
      </c>
    </row>
    <row r="50" spans="1:5" ht="24" customHeight="1">
      <c r="A50" s="44" t="s">
        <v>64</v>
      </c>
      <c r="B50" s="44"/>
      <c r="C50" s="44"/>
      <c r="D50" s="44"/>
      <c r="E50" s="61" t="s">
        <v>78</v>
      </c>
    </row>
    <row r="51" spans="1:5" ht="21.75" customHeight="1">
      <c r="A51" s="94" t="s">
        <v>68</v>
      </c>
      <c r="B51" s="94"/>
      <c r="C51" s="94"/>
      <c r="D51" s="94"/>
      <c r="E51" s="94"/>
    </row>
    <row r="52" spans="1:5" ht="9.75" customHeight="1">
      <c r="A52" s="41"/>
      <c r="B52" s="41"/>
      <c r="C52" s="41"/>
      <c r="D52" s="41"/>
      <c r="E52" s="41"/>
    </row>
    <row r="53" spans="1:5" ht="12.75">
      <c r="A53" s="89" t="s">
        <v>85</v>
      </c>
      <c r="B53" s="89"/>
      <c r="C53" s="89"/>
      <c r="D53" s="89"/>
      <c r="E53" s="89"/>
    </row>
    <row r="54" spans="1:5" ht="12.75">
      <c r="A54" s="91"/>
      <c r="B54" s="91"/>
      <c r="C54" s="91"/>
      <c r="D54" s="91"/>
      <c r="E54" s="91"/>
    </row>
  </sheetData>
  <sheetProtection/>
  <mergeCells count="9">
    <mergeCell ref="A1:E1"/>
    <mergeCell ref="A53:E53"/>
    <mergeCell ref="A3:E3"/>
    <mergeCell ref="A54:E54"/>
    <mergeCell ref="A5:A6"/>
    <mergeCell ref="A51:E51"/>
    <mergeCell ref="C5:C6"/>
    <mergeCell ref="D5:E5"/>
    <mergeCell ref="B5:B6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2" customWidth="1"/>
    <col min="2" max="3" width="8.7109375" style="12" customWidth="1"/>
    <col min="4" max="4" width="8.7109375" style="13" customWidth="1"/>
    <col min="5" max="5" width="26.57421875" style="2" customWidth="1"/>
    <col min="6" max="16384" width="11.421875" style="2" customWidth="1"/>
  </cols>
  <sheetData>
    <row r="1" spans="1:4" ht="12.75">
      <c r="A1" s="103" t="s">
        <v>79</v>
      </c>
      <c r="B1" s="103"/>
      <c r="C1" s="103"/>
      <c r="D1" s="103"/>
    </row>
    <row r="2" spans="1:5" s="1" customFormat="1" ht="54.75" customHeight="1">
      <c r="A2" s="100" t="s">
        <v>40</v>
      </c>
      <c r="B2" s="101"/>
      <c r="C2" s="101"/>
      <c r="D2" s="101"/>
      <c r="E2" s="3"/>
    </row>
    <row r="3" spans="1:5" s="1" customFormat="1" ht="17.25" customHeight="1">
      <c r="A3" s="15"/>
      <c r="B3" s="16"/>
      <c r="C3" s="16"/>
      <c r="D3" s="16"/>
      <c r="E3" s="3"/>
    </row>
    <row r="4" spans="1:5" ht="30" customHeight="1">
      <c r="A4" s="34"/>
      <c r="B4" s="35" t="s">
        <v>80</v>
      </c>
      <c r="C4" s="35" t="s">
        <v>81</v>
      </c>
      <c r="D4" s="36" t="s">
        <v>53</v>
      </c>
      <c r="E4" s="4"/>
    </row>
    <row r="5" spans="1:6" ht="13.5" customHeight="1">
      <c r="A5" s="17" t="s">
        <v>45</v>
      </c>
      <c r="B5" s="18">
        <v>148184</v>
      </c>
      <c r="C5" s="18">
        <v>148543</v>
      </c>
      <c r="D5" s="19">
        <f>(C5-B5)/B5*100</f>
        <v>0.24226637153808775</v>
      </c>
      <c r="E5" s="5"/>
      <c r="F5" s="33"/>
    </row>
    <row r="6" spans="1:6" ht="13.5" customHeight="1">
      <c r="A6" s="17" t="s">
        <v>46</v>
      </c>
      <c r="B6" s="18">
        <f>5919+5507</f>
        <v>11426</v>
      </c>
      <c r="C6" s="18">
        <f>6037+5536</f>
        <v>11573</v>
      </c>
      <c r="D6" s="19">
        <f aca="true" t="shared" si="0" ref="D6:D20">(C6-B6)/B6*100</f>
        <v>1.2865394713810607</v>
      </c>
      <c r="E6" s="5"/>
      <c r="F6" s="33"/>
    </row>
    <row r="7" spans="1:6" ht="13.5" customHeight="1">
      <c r="A7" s="25" t="s">
        <v>25</v>
      </c>
      <c r="B7" s="26">
        <v>159610</v>
      </c>
      <c r="C7" s="26">
        <v>160116</v>
      </c>
      <c r="D7" s="32">
        <f t="shared" si="0"/>
        <v>0.31702274293590627</v>
      </c>
      <c r="E7" s="5"/>
      <c r="F7" s="33"/>
    </row>
    <row r="8" spans="1:6" ht="13.5" customHeight="1">
      <c r="A8" s="17" t="s">
        <v>47</v>
      </c>
      <c r="B8" s="18">
        <v>41148</v>
      </c>
      <c r="C8" s="18">
        <v>39441</v>
      </c>
      <c r="D8" s="19">
        <f t="shared" si="0"/>
        <v>-4.1484397783610385</v>
      </c>
      <c r="E8" s="5"/>
      <c r="F8" s="33"/>
    </row>
    <row r="9" spans="1:6" ht="13.5" customHeight="1">
      <c r="A9" s="17" t="s">
        <v>35</v>
      </c>
      <c r="B9" s="18">
        <v>51112</v>
      </c>
      <c r="C9" s="18">
        <v>50071</v>
      </c>
      <c r="D9" s="19">
        <f t="shared" si="0"/>
        <v>-2.0367037095007046</v>
      </c>
      <c r="E9" s="5"/>
      <c r="F9" s="33"/>
    </row>
    <row r="10" spans="1:6" ht="13.5" customHeight="1">
      <c r="A10" s="17" t="s">
        <v>48</v>
      </c>
      <c r="B10" s="18">
        <v>9322</v>
      </c>
      <c r="C10" s="18">
        <v>10320</v>
      </c>
      <c r="D10" s="19">
        <f t="shared" si="0"/>
        <v>10.705857112207681</v>
      </c>
      <c r="E10" s="5"/>
      <c r="F10" s="33"/>
    </row>
    <row r="11" spans="1:6" ht="13.5" customHeight="1">
      <c r="A11" s="25" t="s">
        <v>26</v>
      </c>
      <c r="B11" s="26">
        <v>101582</v>
      </c>
      <c r="C11" s="26">
        <v>99832</v>
      </c>
      <c r="D11" s="32">
        <f t="shared" si="0"/>
        <v>-1.7227461558150068</v>
      </c>
      <c r="E11" s="6"/>
      <c r="F11" s="33"/>
    </row>
    <row r="12" spans="1:6" ht="13.5" customHeight="1">
      <c r="A12" s="17" t="s">
        <v>2</v>
      </c>
      <c r="B12" s="18">
        <v>60095</v>
      </c>
      <c r="C12" s="18">
        <v>62846</v>
      </c>
      <c r="D12" s="19">
        <f t="shared" si="0"/>
        <v>4.577751892836343</v>
      </c>
      <c r="E12" s="5"/>
      <c r="F12" s="33"/>
    </row>
    <row r="13" spans="1:6" ht="13.5" customHeight="1">
      <c r="A13" s="17" t="s">
        <v>49</v>
      </c>
      <c r="B13" s="18">
        <f>5918+7304</f>
        <v>13222</v>
      </c>
      <c r="C13" s="18">
        <f>6381+7118</f>
        <v>13499</v>
      </c>
      <c r="D13" s="19">
        <f t="shared" si="0"/>
        <v>2.09499319316291</v>
      </c>
      <c r="E13" s="5"/>
      <c r="F13" s="33"/>
    </row>
    <row r="14" spans="1:6" ht="13.5" customHeight="1">
      <c r="A14" s="25" t="s">
        <v>27</v>
      </c>
      <c r="B14" s="26">
        <v>73317</v>
      </c>
      <c r="C14" s="26">
        <v>76345</v>
      </c>
      <c r="D14" s="32">
        <f t="shared" si="0"/>
        <v>4.130010775127188</v>
      </c>
      <c r="E14" s="6"/>
      <c r="F14" s="62"/>
    </row>
    <row r="15" spans="1:6" ht="13.5" customHeight="1">
      <c r="A15" s="39" t="s">
        <v>32</v>
      </c>
      <c r="B15" s="40">
        <v>16612</v>
      </c>
      <c r="C15" s="40">
        <v>18122</v>
      </c>
      <c r="D15" s="19">
        <f t="shared" si="0"/>
        <v>9.089814591861305</v>
      </c>
      <c r="E15" s="6"/>
      <c r="F15" s="33"/>
    </row>
    <row r="16" spans="1:6" ht="13.5" customHeight="1">
      <c r="A16" s="20" t="s">
        <v>33</v>
      </c>
      <c r="B16" s="18">
        <v>14907</v>
      </c>
      <c r="C16" s="18">
        <v>16169</v>
      </c>
      <c r="D16" s="19">
        <f t="shared" si="0"/>
        <v>8.465821426175623</v>
      </c>
      <c r="E16" s="5"/>
      <c r="F16" s="33"/>
    </row>
    <row r="17" spans="1:6" s="7" customFormat="1" ht="13.5" customHeight="1">
      <c r="A17" s="20" t="s">
        <v>51</v>
      </c>
      <c r="B17" s="21">
        <v>19620</v>
      </c>
      <c r="C17" s="21">
        <v>20911</v>
      </c>
      <c r="D17" s="19">
        <f t="shared" si="0"/>
        <v>6.580020387359838</v>
      </c>
      <c r="E17" s="6"/>
      <c r="F17" s="33"/>
    </row>
    <row r="18" spans="1:6" ht="13.5" customHeight="1">
      <c r="A18" s="22" t="s">
        <v>52</v>
      </c>
      <c r="B18" s="23">
        <f>8043+11514</f>
        <v>19557</v>
      </c>
      <c r="C18" s="23">
        <f>8485+12457</f>
        <v>20942</v>
      </c>
      <c r="D18" s="19">
        <f t="shared" si="0"/>
        <v>7.081863271462903</v>
      </c>
      <c r="F18" s="33"/>
    </row>
    <row r="19" spans="1:6" ht="13.5" customHeight="1">
      <c r="A19" s="27" t="s">
        <v>50</v>
      </c>
      <c r="B19" s="28">
        <f>B15+B16+B17+B18</f>
        <v>70696</v>
      </c>
      <c r="C19" s="28">
        <f>C15+C16+C17+C18</f>
        <v>76144</v>
      </c>
      <c r="D19" s="19">
        <f t="shared" si="0"/>
        <v>7.70623514767455</v>
      </c>
      <c r="F19" s="62"/>
    </row>
    <row r="20" spans="1:6" ht="13.5" customHeight="1">
      <c r="A20" s="29" t="s">
        <v>0</v>
      </c>
      <c r="B20" s="30">
        <f>B19+B14+B11+B7</f>
        <v>405205</v>
      </c>
      <c r="C20" s="30">
        <f>C19+C14+C11+C7</f>
        <v>412437</v>
      </c>
      <c r="D20" s="31">
        <f t="shared" si="0"/>
        <v>1.7847756074085956</v>
      </c>
      <c r="F20" s="33"/>
    </row>
    <row r="21" spans="1:5" ht="12.75">
      <c r="A21" s="8" t="s">
        <v>64</v>
      </c>
      <c r="B21" s="9"/>
      <c r="C21" s="9"/>
      <c r="D21" s="61" t="s">
        <v>78</v>
      </c>
      <c r="E21" s="9"/>
    </row>
    <row r="22" spans="1:5" ht="12.75">
      <c r="A22" s="9" t="s">
        <v>83</v>
      </c>
      <c r="B22" s="9"/>
      <c r="C22" s="9"/>
      <c r="D22" s="9"/>
      <c r="E22" s="9"/>
    </row>
    <row r="23" spans="1:5" ht="12.75">
      <c r="A23" s="9" t="s">
        <v>82</v>
      </c>
      <c r="B23" s="9"/>
      <c r="C23" s="9"/>
      <c r="D23" s="9"/>
      <c r="E23" s="9"/>
    </row>
    <row r="24" spans="1:12" s="9" customFormat="1" ht="45.75" customHeight="1">
      <c r="A24" s="102" t="s">
        <v>85</v>
      </c>
      <c r="B24" s="102"/>
      <c r="C24" s="102"/>
      <c r="D24" s="102"/>
      <c r="E24" s="10"/>
      <c r="F24" s="10"/>
      <c r="G24" s="10"/>
      <c r="H24" s="11"/>
      <c r="I24" s="11"/>
      <c r="J24" s="11"/>
      <c r="K24" s="11"/>
      <c r="L24" s="11"/>
    </row>
  </sheetData>
  <sheetProtection/>
  <mergeCells count="3">
    <mergeCell ref="A2:D2"/>
    <mergeCell ref="A24:D24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2" width="25.00390625" style="0" customWidth="1"/>
  </cols>
  <sheetData>
    <row r="1" spans="1:2" ht="12.75">
      <c r="A1" s="103" t="s">
        <v>79</v>
      </c>
      <c r="B1" s="103"/>
    </row>
    <row r="3" spans="1:2" ht="12.75">
      <c r="A3" s="64" t="s">
        <v>84</v>
      </c>
      <c r="B3" s="64"/>
    </row>
    <row r="5" spans="1:3" ht="12.75">
      <c r="A5" s="29" t="s">
        <v>43</v>
      </c>
      <c r="B5" s="38" t="s">
        <v>55</v>
      </c>
      <c r="C5" s="9"/>
    </row>
    <row r="6" spans="1:3" ht="12.75">
      <c r="A6" s="9" t="s">
        <v>54</v>
      </c>
      <c r="B6" s="9">
        <v>813</v>
      </c>
      <c r="C6" s="9"/>
    </row>
    <row r="7" spans="1:3" ht="12.75">
      <c r="A7" s="9" t="s">
        <v>42</v>
      </c>
      <c r="B7" s="9">
        <v>136</v>
      </c>
      <c r="C7" s="9"/>
    </row>
    <row r="8" spans="1:3" ht="12.75">
      <c r="A8" s="9" t="s">
        <v>44</v>
      </c>
      <c r="B8" s="9">
        <v>20</v>
      </c>
      <c r="C8" s="9"/>
    </row>
    <row r="9" spans="1:3" ht="12.75">
      <c r="A9" s="9" t="s">
        <v>28</v>
      </c>
      <c r="B9" s="9">
        <v>8</v>
      </c>
      <c r="C9" s="9"/>
    </row>
    <row r="10" spans="1:2" ht="12.75">
      <c r="A10" s="29" t="s">
        <v>0</v>
      </c>
      <c r="B10" s="30">
        <v>977</v>
      </c>
    </row>
    <row r="11" spans="1:2" ht="12.75">
      <c r="A11" s="44" t="s">
        <v>64</v>
      </c>
      <c r="B11" s="61" t="s">
        <v>78</v>
      </c>
    </row>
    <row r="12" spans="1:8" ht="27.75" customHeight="1">
      <c r="A12" s="104" t="s">
        <v>86</v>
      </c>
      <c r="B12" s="104"/>
      <c r="C12" s="10"/>
      <c r="D12" s="10"/>
      <c r="E12" s="10"/>
      <c r="F12" s="10"/>
      <c r="G12" s="11"/>
      <c r="H12" s="11"/>
    </row>
  </sheetData>
  <sheetProtection/>
  <mergeCells count="2">
    <mergeCell ref="A12:B1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05-08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2016-05-26T15:38:20Z</cp:lastPrinted>
  <dcterms:created xsi:type="dcterms:W3CDTF">2000-06-15T09:40:04Z</dcterms:created>
  <dcterms:modified xsi:type="dcterms:W3CDTF">2017-09-11T15:13:07Z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