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drawings/drawing4.xml" ContentType="application/vnd.openxmlformats-officedocument.drawing+xml"/>
  <Override PartName="/xl/worksheets/sheet4.xml" ContentType="application/vnd.openxmlformats-officedocument.spreadsheetml.worksheet+xml"/>
  <Override PartName="/xl/drawings/drawing6.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7.xml" ContentType="application/vnd.openxmlformats-officedocument.drawing+xml"/>
  <Override PartName="/xl/worksheets/sheet7.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65476" windowWidth="15480" windowHeight="7860" tabRatio="694" activeTab="2"/>
  </bookViews>
  <sheets>
    <sheet name="Tab01" sheetId="1" r:id="rId1"/>
    <sheet name="Gra02" sheetId="2" r:id="rId2"/>
    <sheet name="INTER1" sheetId="3" r:id="rId3"/>
    <sheet name="INTER2" sheetId="4" r:id="rId4"/>
    <sheet name="depmoyaidée" sheetId="5" state="hidden" r:id="rId5"/>
    <sheet name="cieutat09D" sheetId="6" state="hidden" r:id="rId6"/>
    <sheet name="cieutat10P" sheetId="7" state="hidden" r:id="rId7"/>
  </sheets>
  <definedNames>
    <definedName name="_xlnm.Print_Area" localSheetId="5">'cieutat09D'!$A$1:$K$57</definedName>
    <definedName name="_xlnm.Print_Area" localSheetId="6">'cieutat10P'!$A$1:$K$57</definedName>
    <definedName name="_xlnm.Print_Area" localSheetId="1">'Gra02'!#REF!</definedName>
  </definedNames>
  <calcPr fullCalcOnLoad="1"/>
</workbook>
</file>

<file path=xl/sharedStrings.xml><?xml version="1.0" encoding="utf-8"?>
<sst xmlns="http://schemas.openxmlformats.org/spreadsheetml/2006/main" count="186" uniqueCount="125">
  <si>
    <t>aux prix courants (en milliards d'euros)</t>
  </si>
  <si>
    <t>Dépense moyenne par élève *</t>
  </si>
  <si>
    <t>Structure du financement initial (en %) **</t>
  </si>
  <si>
    <t xml:space="preserve">Les dépenses moyennes par élève n'ont été recalculées qu'à partir de 1999. </t>
  </si>
  <si>
    <t>(**) La structure du financement initial de l'enseignement supérieur a fait l'objet d'une nouvelle estimation à partir de 2003.</t>
  </si>
  <si>
    <t>(***) y compris chambres consulaires (CCI, CM, CA…)</t>
  </si>
  <si>
    <t>Etat</t>
  </si>
  <si>
    <t xml:space="preserve">Collectivités territoriales </t>
  </si>
  <si>
    <t>Entreprises</t>
  </si>
  <si>
    <t>Ménages</t>
  </si>
  <si>
    <t>Autres administrations publiques ***</t>
  </si>
  <si>
    <t>DIE pour le supérieur*</t>
  </si>
  <si>
    <t>Coût</t>
  </si>
  <si>
    <t>Espagne</t>
  </si>
  <si>
    <t>France</t>
  </si>
  <si>
    <t>Finlande</t>
  </si>
  <si>
    <t>Suède</t>
  </si>
  <si>
    <t>Irlande</t>
  </si>
  <si>
    <t>Belgique</t>
  </si>
  <si>
    <t>Japon</t>
  </si>
  <si>
    <t>Australie</t>
  </si>
  <si>
    <t>Etats-Unis</t>
  </si>
  <si>
    <t xml:space="preserve">01 - La dépense d'éducation pour le supérieur </t>
  </si>
  <si>
    <t xml:space="preserve"> métropole + DOM</t>
  </si>
  <si>
    <t xml:space="preserve"> </t>
  </si>
  <si>
    <t>Royaume Uni</t>
  </si>
  <si>
    <t>1980</t>
  </si>
  <si>
    <t>1981</t>
  </si>
  <si>
    <t>1982</t>
  </si>
  <si>
    <t>1983</t>
  </si>
  <si>
    <t>1984</t>
  </si>
  <si>
    <t>1985</t>
  </si>
  <si>
    <t>1986</t>
  </si>
  <si>
    <t>1987</t>
  </si>
  <si>
    <t>1988</t>
  </si>
  <si>
    <t>1989</t>
  </si>
  <si>
    <t>1990</t>
  </si>
  <si>
    <t>1991</t>
  </si>
  <si>
    <t>1992</t>
  </si>
  <si>
    <t>1993</t>
  </si>
  <si>
    <t>1994</t>
  </si>
  <si>
    <t>1995</t>
  </si>
  <si>
    <t>1996</t>
  </si>
  <si>
    <t>1997</t>
  </si>
  <si>
    <t>1998</t>
  </si>
  <si>
    <t>1999</t>
  </si>
  <si>
    <t>2000</t>
  </si>
  <si>
    <t>2001</t>
  </si>
  <si>
    <t>2002</t>
  </si>
  <si>
    <t>2003</t>
  </si>
  <si>
    <t>2004</t>
  </si>
  <si>
    <t>2005</t>
  </si>
  <si>
    <t>2006</t>
  </si>
  <si>
    <t>2007</t>
  </si>
  <si>
    <t>Indicateur "Dépense du Supérieur"</t>
  </si>
  <si>
    <t>Coût de l'étudiant y compris "Aides"</t>
  </si>
  <si>
    <t>=</t>
  </si>
  <si>
    <t>Coût d'un étudiant avec aides</t>
  </si>
  <si>
    <t>ALS</t>
  </si>
  <si>
    <t>APL</t>
  </si>
  <si>
    <t>Aides fiscales</t>
  </si>
  <si>
    <t xml:space="preserve">+ </t>
  </si>
  <si>
    <t>+</t>
  </si>
  <si>
    <t>M€</t>
  </si>
  <si>
    <t>tableau Cieutat</t>
  </si>
  <si>
    <t>Part dans la DIE (en %)</t>
  </si>
  <si>
    <t>Corée</t>
  </si>
  <si>
    <t>étudiants</t>
  </si>
  <si>
    <t>/</t>
  </si>
  <si>
    <t>Dépenses moyenne hors appr</t>
  </si>
  <si>
    <t>coût d'un étudiant hors app avec aides</t>
  </si>
  <si>
    <t>coeff d'évolution moyaidée/moypasaidée</t>
  </si>
  <si>
    <t>coût y compris app</t>
  </si>
  <si>
    <t>*</t>
  </si>
  <si>
    <t>(niveau 3* - 34)</t>
  </si>
  <si>
    <t>séries</t>
  </si>
  <si>
    <t>Etat de l'Ecole 2011</t>
  </si>
  <si>
    <t>(498,6+5408,3+20397,6)</t>
  </si>
  <si>
    <t>pour 2010 provisoire</t>
  </si>
  <si>
    <t>pour 2009 définitif</t>
  </si>
  <si>
    <t xml:space="preserve"> niveau 30 hors apprentissage :</t>
  </si>
  <si>
    <t>(485,1+5313,4+19989,8)</t>
  </si>
  <si>
    <t>Nb Etudiants (niv 3* - niv34)</t>
  </si>
  <si>
    <t>Aides
(tableau cieutat)</t>
  </si>
  <si>
    <t>€ courants, arrondi 10</t>
  </si>
  <si>
    <t>Dépense du supérieur hors apprentissage
(T1 synthèse)</t>
  </si>
  <si>
    <t>form post secondaire</t>
  </si>
  <si>
    <t>sup. technique court</t>
  </si>
  <si>
    <t>supérieur long</t>
  </si>
  <si>
    <t>Total dépense du sup</t>
  </si>
  <si>
    <t>Depmoy A (dépense/étudiants)</t>
  </si>
  <si>
    <t>Total aides</t>
  </si>
  <si>
    <t>Dépenses du sup + aides</t>
  </si>
  <si>
    <t>Depmoy B (dépenses+ aides/étudiants)</t>
  </si>
  <si>
    <t>Coef évolution Depmoy (B/A)</t>
  </si>
  <si>
    <t>Depmoy aidée (T9*coef)</t>
  </si>
  <si>
    <t>Depmoy aidée</t>
  </si>
  <si>
    <t xml:space="preserve">    dont MEN et MESR</t>
  </si>
  <si>
    <t>Moyenne OCDE</t>
  </si>
  <si>
    <t>Dépense moyenne annuelle par étudiant, y compris activités de recherche et développement (1)</t>
  </si>
  <si>
    <t>Depmoy Sup (T9 synthèse - Y compris app) courant</t>
  </si>
  <si>
    <t>Depmoy Sup (séries - Y compris app) constant</t>
  </si>
  <si>
    <t>Source : MEN MESR-DEPP</t>
  </si>
  <si>
    <t>2012p</t>
  </si>
  <si>
    <t>02 - Evolution de la dépense moyenne par étudiant aux prix 2012 (1980-2012)</t>
  </si>
  <si>
    <t>aux prix de 2012  (en milliards d'euros)</t>
  </si>
  <si>
    <t xml:space="preserve">aux prix de 2012 (en euros) </t>
  </si>
  <si>
    <t>2012p : données provisoires</t>
  </si>
  <si>
    <t xml:space="preserve">(*) La  DIE  a été réévaluée (voir méthodologie indicateur 01) pour l'ensemble de la période 1980-2012. </t>
  </si>
  <si>
    <t>2012 p</t>
  </si>
  <si>
    <r>
      <t>Source : OCDE, édition 2013 de</t>
    </r>
    <r>
      <rPr>
        <i/>
        <sz val="8"/>
        <rFont val="Arial"/>
        <family val="2"/>
      </rPr>
      <t xml:space="preserve"> Regards sur l'éducation</t>
    </r>
    <r>
      <rPr>
        <sz val="8"/>
        <rFont val="Arial"/>
        <family val="2"/>
      </rPr>
      <t xml:space="preserve"> </t>
    </r>
  </si>
  <si>
    <t>en équivalents-dollars (2010)</t>
  </si>
  <si>
    <t>Pays-Bas</t>
  </si>
  <si>
    <t>Dépenses cumulées par étudiant, pendant la durée moyenne de ses études (y compris recherche)</t>
  </si>
  <si>
    <t>Royaume-Uni</t>
  </si>
  <si>
    <t>2011def</t>
  </si>
  <si>
    <t>2012prov</t>
  </si>
  <si>
    <t>€ 2012</t>
  </si>
  <si>
    <t>€ 2012 arrondi</t>
  </si>
  <si>
    <t>Dépense moyenne pour un étudiant du supérieur</t>
  </si>
  <si>
    <t>Dépense moyenne pour un étudiant de STS</t>
  </si>
  <si>
    <t>Dépense moyenne pour un étudiant de CPGE</t>
  </si>
  <si>
    <t>Dépense moyenne pour un étudiant d'Université</t>
  </si>
  <si>
    <t>Dépense moyenne pour un étudiant d'IUT</t>
  </si>
  <si>
    <t>Dépense moyenne pour un étudiant d'Université + IUT</t>
  </si>
</sst>
</file>

<file path=xl/styles.xml><?xml version="1.0" encoding="utf-8"?>
<styleSheet xmlns="http://schemas.openxmlformats.org/spreadsheetml/2006/main">
  <numFmts count="4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quot;   &quot;"/>
    <numFmt numFmtId="173" formatCode="#,##0.0&quot;   &quot;"/>
    <numFmt numFmtId="174" formatCode="#,##0.0&quot; % &quot;"/>
    <numFmt numFmtId="175" formatCode="0.0%"/>
    <numFmt numFmtId="176" formatCode="#,##0.0&quot; &quot;"/>
    <numFmt numFmtId="177" formatCode="#,##0.0"/>
    <numFmt numFmtId="178" formatCode="0.000%"/>
    <numFmt numFmtId="179" formatCode="0.0000%"/>
    <numFmt numFmtId="180" formatCode="mmm\-yyyy"/>
    <numFmt numFmtId="181" formatCode="#,##0\ [$€-1];[Red]\-#,##0\ [$€-1]"/>
    <numFmt numFmtId="182" formatCode="#,##0.0\ _€;[Red]\-#,##0.0\ _€"/>
    <numFmt numFmtId="183" formatCode="0.0"/>
    <numFmt numFmtId="184" formatCode="0.00000000"/>
    <numFmt numFmtId="185" formatCode="0.0000000"/>
    <numFmt numFmtId="186" formatCode="0.000000"/>
    <numFmt numFmtId="187" formatCode="#,##0.00&quot;   &quot;"/>
    <numFmt numFmtId="188" formatCode="#,##0.000&quot;   &quot;"/>
    <numFmt numFmtId="189" formatCode="#,##0.0000&quot;   &quot;"/>
    <numFmt numFmtId="190" formatCode="#,##0.00\ [$€];[Red]\-#,##0.00\ [$€]"/>
    <numFmt numFmtId="191" formatCode="0.000"/>
    <numFmt numFmtId="192" formatCode="#,##0.000"/>
    <numFmt numFmtId="193" formatCode="#,##0\ &quot;€&quot;"/>
    <numFmt numFmtId="194" formatCode="0.0000"/>
    <numFmt numFmtId="195" formatCode="#,##0.0000000"/>
    <numFmt numFmtId="196" formatCode="0.00000"/>
    <numFmt numFmtId="197" formatCode="#,##0.0&quot; M€&quot;"/>
    <numFmt numFmtId="198" formatCode="_-* #,##0.0\ _€_-;\-* #,##0.0\ _€_-;_-* &quot;-&quot;??\ _€_-;_-@_-"/>
    <numFmt numFmtId="199" formatCode="_-* #,##0\ _€_-;\-* #,##0\ _€_-;_-* &quot;-&quot;??\ _€_-;_-@_-"/>
    <numFmt numFmtId="200" formatCode="#,##0.0\ &quot;€&quot;;[Red]\-#,##0.0\ &quot;€&quot;"/>
    <numFmt numFmtId="201" formatCode="#,##0.000\ &quot;€&quot;;[Red]\-#,##0.000\ &quot;€&quot;"/>
    <numFmt numFmtId="202" formatCode="[$€-2]\ #,##0;[Red]\-[$€-2]\ #,##0"/>
    <numFmt numFmtId="203" formatCode="#,##0.000000\ &quot;€&quot;;[Red]\-#,##0.000000\ &quot;€&quot;"/>
  </numFmts>
  <fonts count="38">
    <font>
      <sz val="10"/>
      <name val="MS Sans Serif"/>
      <family val="0"/>
    </font>
    <font>
      <b/>
      <sz val="10"/>
      <name val="MS Sans Serif"/>
      <family val="0"/>
    </font>
    <font>
      <i/>
      <sz val="10"/>
      <name val="MS Sans Serif"/>
      <family val="0"/>
    </font>
    <font>
      <b/>
      <i/>
      <sz val="10"/>
      <name val="MS Sans Serif"/>
      <family val="0"/>
    </font>
    <font>
      <sz val="10"/>
      <name val="CG Times (WN)"/>
      <family val="0"/>
    </font>
    <font>
      <b/>
      <sz val="10"/>
      <name val="CG Times (WN)"/>
      <family val="0"/>
    </font>
    <font>
      <i/>
      <sz val="9"/>
      <name val="CG Times (WN)"/>
      <family val="0"/>
    </font>
    <font>
      <sz val="9"/>
      <name val="CG Times (WN)"/>
      <family val="0"/>
    </font>
    <font>
      <sz val="8"/>
      <name val="CG Times (WN)"/>
      <family val="0"/>
    </font>
    <font>
      <i/>
      <sz val="8"/>
      <name val="CG Times (WN)"/>
      <family val="0"/>
    </font>
    <font>
      <b/>
      <sz val="9"/>
      <name val="CG Times (WN)"/>
      <family val="0"/>
    </font>
    <font>
      <sz val="8.5"/>
      <name val="CG Times (WN)"/>
      <family val="0"/>
    </font>
    <font>
      <sz val="9"/>
      <name val="Times New Roman"/>
      <family val="1"/>
    </font>
    <font>
      <i/>
      <sz val="9"/>
      <name val="Times New Roman"/>
      <family val="1"/>
    </font>
    <font>
      <b/>
      <sz val="12"/>
      <name val="CG Times (WN)"/>
      <family val="0"/>
    </font>
    <font>
      <sz val="1.5"/>
      <name val="Arial"/>
      <family val="2"/>
    </font>
    <font>
      <sz val="1.75"/>
      <name val="Arial"/>
      <family val="2"/>
    </font>
    <font>
      <sz val="2.5"/>
      <name val="Arial"/>
      <family val="0"/>
    </font>
    <font>
      <sz val="8"/>
      <name val="Arial"/>
      <family val="0"/>
    </font>
    <font>
      <sz val="10"/>
      <name val="Arial"/>
      <family val="0"/>
    </font>
    <font>
      <b/>
      <sz val="10"/>
      <name val="Arial"/>
      <family val="2"/>
    </font>
    <font>
      <sz val="8"/>
      <name val="MS Sans Serif"/>
      <family val="0"/>
    </font>
    <font>
      <sz val="10"/>
      <color indexed="10"/>
      <name val="Arial"/>
      <family val="2"/>
    </font>
    <font>
      <i/>
      <sz val="8"/>
      <name val="Arial"/>
      <family val="2"/>
    </font>
    <font>
      <strike/>
      <sz val="10"/>
      <name val="Arial"/>
      <family val="0"/>
    </font>
    <font>
      <strike/>
      <sz val="9"/>
      <name val="CG Times (WN)"/>
      <family val="0"/>
    </font>
    <font>
      <i/>
      <strike/>
      <sz val="8"/>
      <name val="CG Times (WN)"/>
      <family val="0"/>
    </font>
    <font>
      <b/>
      <sz val="8.5"/>
      <name val="CG Times (WN)"/>
      <family val="0"/>
    </font>
    <font>
      <b/>
      <sz val="8"/>
      <name val="CG Times (WN)"/>
      <family val="0"/>
    </font>
    <font>
      <sz val="10"/>
      <color indexed="23"/>
      <name val="CG Times (WN)"/>
      <family val="0"/>
    </font>
    <font>
      <sz val="10"/>
      <color indexed="23"/>
      <name val="MS Sans Serif"/>
      <family val="0"/>
    </font>
    <font>
      <sz val="9"/>
      <color indexed="23"/>
      <name val="CG Times (WN)"/>
      <family val="0"/>
    </font>
    <font>
      <sz val="10"/>
      <color indexed="23"/>
      <name val="Times New Roman"/>
      <family val="1"/>
    </font>
    <font>
      <b/>
      <sz val="12"/>
      <color indexed="8"/>
      <name val="CG Times (WN)"/>
      <family val="0"/>
    </font>
    <font>
      <sz val="9"/>
      <name val="Arial"/>
      <family val="2"/>
    </font>
    <font>
      <sz val="9"/>
      <color indexed="8"/>
      <name val="CG Times (WN)"/>
      <family val="0"/>
    </font>
    <font>
      <b/>
      <sz val="9"/>
      <color indexed="8"/>
      <name val="CG Times (WN)"/>
      <family val="0"/>
    </font>
    <font>
      <b/>
      <strike/>
      <sz val="9"/>
      <color indexed="8"/>
      <name val="CG Times (WN)"/>
      <family val="0"/>
    </font>
  </fonts>
  <fills count="6">
    <fill>
      <patternFill/>
    </fill>
    <fill>
      <patternFill patternType="gray125"/>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indexed="11"/>
        <bgColor indexed="64"/>
      </patternFill>
    </fill>
  </fills>
  <borders count="17">
    <border>
      <left/>
      <right/>
      <top/>
      <bottom/>
      <diagonal/>
    </border>
    <border>
      <left style="thin"/>
      <right style="thin"/>
      <top>
        <color indexed="63"/>
      </top>
      <bottom>
        <color indexed="63"/>
      </bottom>
    </border>
    <border>
      <left style="thin"/>
      <right style="thin"/>
      <top>
        <color indexed="63"/>
      </top>
      <bottom style="thin"/>
    </border>
    <border>
      <left>
        <color indexed="63"/>
      </left>
      <right style="thin"/>
      <top>
        <color indexed="63"/>
      </top>
      <bottom>
        <color indexed="63"/>
      </bottom>
    </border>
    <border>
      <left>
        <color indexed="63"/>
      </left>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color indexed="63"/>
      </top>
      <bottom style="double"/>
    </border>
    <border>
      <left>
        <color indexed="63"/>
      </left>
      <right>
        <color indexed="63"/>
      </right>
      <top>
        <color indexed="63"/>
      </top>
      <bottom style="double"/>
    </border>
    <border>
      <left>
        <color indexed="63"/>
      </left>
      <right>
        <color indexed="63"/>
      </right>
      <top>
        <color indexed="63"/>
      </top>
      <bottom style="medium"/>
    </border>
    <border>
      <left style="thin"/>
      <right style="thin"/>
      <top>
        <color indexed="63"/>
      </top>
      <bottom style="mediu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90"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43" fontId="19" fillId="0" borderId="0" applyFon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0" fontId="19" fillId="0" borderId="0">
      <alignment/>
      <protection/>
    </xf>
    <xf numFmtId="0" fontId="19" fillId="0" borderId="0">
      <alignment/>
      <protection/>
    </xf>
    <xf numFmtId="9" fontId="0" fillId="0" borderId="0" applyFont="0" applyFill="0" applyBorder="0" applyAlignment="0" applyProtection="0"/>
  </cellStyleXfs>
  <cellXfs count="143">
    <xf numFmtId="0" fontId="0" fillId="0" borderId="0" xfId="0" applyAlignment="1">
      <alignment/>
    </xf>
    <xf numFmtId="0" fontId="4" fillId="0" borderId="0" xfId="0" applyFont="1" applyAlignment="1">
      <alignment/>
    </xf>
    <xf numFmtId="0" fontId="7" fillId="0" borderId="0" xfId="0" applyFont="1" applyAlignment="1">
      <alignment/>
    </xf>
    <xf numFmtId="0" fontId="10" fillId="0" borderId="0" xfId="0" applyFont="1" applyAlignment="1">
      <alignment/>
    </xf>
    <xf numFmtId="0" fontId="7" fillId="0" borderId="1" xfId="0" applyFont="1" applyBorder="1" applyAlignment="1" quotePrefix="1">
      <alignment horizontal="left"/>
    </xf>
    <xf numFmtId="0" fontId="7" fillId="0" borderId="1" xfId="0" applyFont="1" applyBorder="1" applyAlignment="1">
      <alignment/>
    </xf>
    <xf numFmtId="0" fontId="7" fillId="0" borderId="2" xfId="0" applyFont="1" applyBorder="1" applyAlignment="1" quotePrefix="1">
      <alignment horizontal="left"/>
    </xf>
    <xf numFmtId="175" fontId="12" fillId="0" borderId="1" xfId="0" applyNumberFormat="1" applyFont="1" applyFill="1" applyBorder="1" applyAlignment="1">
      <alignment/>
    </xf>
    <xf numFmtId="173" fontId="10" fillId="0" borderId="0" xfId="0" applyNumberFormat="1" applyFont="1" applyBorder="1" applyAlignment="1">
      <alignment/>
    </xf>
    <xf numFmtId="0" fontId="9" fillId="0" borderId="1" xfId="0" applyFont="1" applyBorder="1" applyAlignment="1" quotePrefix="1">
      <alignment horizontal="left"/>
    </xf>
    <xf numFmtId="175" fontId="13" fillId="0" borderId="1" xfId="0" applyNumberFormat="1" applyFont="1" applyFill="1" applyBorder="1" applyAlignment="1">
      <alignment/>
    </xf>
    <xf numFmtId="175" fontId="12" fillId="0" borderId="2" xfId="0" applyNumberFormat="1" applyFont="1" applyFill="1" applyBorder="1" applyAlignment="1">
      <alignment/>
    </xf>
    <xf numFmtId="0" fontId="5" fillId="0" borderId="0" xfId="0" applyFont="1" applyAlignment="1">
      <alignment/>
    </xf>
    <xf numFmtId="175" fontId="4" fillId="0" borderId="0" xfId="0" applyNumberFormat="1" applyFont="1" applyAlignment="1">
      <alignment/>
    </xf>
    <xf numFmtId="0" fontId="14" fillId="0" borderId="0" xfId="0" applyFont="1" applyAlignment="1" quotePrefix="1">
      <alignment horizontal="left"/>
    </xf>
    <xf numFmtId="173" fontId="7" fillId="0" borderId="1" xfId="0" applyNumberFormat="1" applyFont="1" applyFill="1" applyBorder="1" applyAlignment="1">
      <alignment/>
    </xf>
    <xf numFmtId="173" fontId="10" fillId="0" borderId="1" xfId="0" applyNumberFormat="1" applyFont="1" applyFill="1" applyBorder="1" applyAlignment="1">
      <alignment/>
    </xf>
    <xf numFmtId="173" fontId="7" fillId="0" borderId="3" xfId="0" applyNumberFormat="1" applyFont="1" applyFill="1" applyBorder="1" applyAlignment="1">
      <alignment/>
    </xf>
    <xf numFmtId="174" fontId="7" fillId="0" borderId="3" xfId="0" applyNumberFormat="1" applyFont="1" applyFill="1" applyBorder="1" applyAlignment="1">
      <alignment/>
    </xf>
    <xf numFmtId="174" fontId="7" fillId="0" borderId="1" xfId="0" applyNumberFormat="1" applyFont="1" applyFill="1" applyBorder="1" applyAlignment="1">
      <alignment/>
    </xf>
    <xf numFmtId="0" fontId="7" fillId="0" borderId="1" xfId="0" applyFont="1" applyFill="1" applyBorder="1" applyAlignment="1">
      <alignment/>
    </xf>
    <xf numFmtId="172" fontId="7" fillId="0" borderId="4" xfId="0" applyNumberFormat="1" applyFont="1" applyFill="1" applyBorder="1" applyAlignment="1">
      <alignment/>
    </xf>
    <xf numFmtId="172" fontId="7" fillId="0" borderId="2" xfId="0" applyNumberFormat="1" applyFont="1" applyFill="1" applyBorder="1" applyAlignment="1">
      <alignment/>
    </xf>
    <xf numFmtId="0" fontId="7" fillId="0" borderId="5" xfId="0" applyFont="1" applyFill="1" applyBorder="1" applyAlignment="1">
      <alignment/>
    </xf>
    <xf numFmtId="0" fontId="10" fillId="0" borderId="1" xfId="0" applyFont="1" applyFill="1" applyBorder="1" applyAlignment="1">
      <alignment/>
    </xf>
    <xf numFmtId="175" fontId="7" fillId="0" borderId="1" xfId="0" applyNumberFormat="1" applyFont="1" applyFill="1" applyBorder="1" applyAlignment="1">
      <alignment/>
    </xf>
    <xf numFmtId="175" fontId="10" fillId="0" borderId="1" xfId="0" applyNumberFormat="1" applyFont="1" applyFill="1" applyBorder="1" applyAlignment="1">
      <alignment/>
    </xf>
    <xf numFmtId="175" fontId="9" fillId="0" borderId="1" xfId="0" applyNumberFormat="1" applyFont="1" applyFill="1" applyBorder="1" applyAlignment="1">
      <alignment horizontal="right"/>
    </xf>
    <xf numFmtId="175" fontId="7" fillId="0" borderId="2" xfId="0" applyNumberFormat="1" applyFont="1" applyFill="1" applyBorder="1" applyAlignment="1">
      <alignment/>
    </xf>
    <xf numFmtId="175" fontId="10" fillId="0" borderId="2" xfId="0" applyNumberFormat="1" applyFont="1" applyFill="1" applyBorder="1" applyAlignment="1">
      <alignment/>
    </xf>
    <xf numFmtId="0" fontId="10" fillId="0" borderId="1" xfId="0" applyFont="1" applyBorder="1" applyAlignment="1" quotePrefix="1">
      <alignment horizontal="left"/>
    </xf>
    <xf numFmtId="0" fontId="7" fillId="0" borderId="0" xfId="0" applyFont="1" applyAlignment="1">
      <alignment horizontal="left"/>
    </xf>
    <xf numFmtId="0" fontId="7" fillId="0" borderId="0" xfId="0" applyFont="1" applyAlignment="1" quotePrefix="1">
      <alignment horizontal="left"/>
    </xf>
    <xf numFmtId="0" fontId="14" fillId="0" borderId="0" xfId="0" applyFont="1" applyAlignment="1">
      <alignment horizontal="left"/>
    </xf>
    <xf numFmtId="0" fontId="18" fillId="0" borderId="0" xfId="0" applyFont="1" applyAlignment="1">
      <alignment/>
    </xf>
    <xf numFmtId="0" fontId="19" fillId="0" borderId="0" xfId="22" applyFont="1" applyAlignment="1">
      <alignment vertical="center"/>
      <protection/>
    </xf>
    <xf numFmtId="14" fontId="19" fillId="0" borderId="0" xfId="22" applyNumberFormat="1" applyFont="1" applyAlignment="1">
      <alignment horizontal="centerContinuous" vertical="center"/>
      <protection/>
    </xf>
    <xf numFmtId="0" fontId="19" fillId="0" borderId="0" xfId="22" applyFont="1" applyAlignment="1">
      <alignment horizontal="centerContinuous" vertical="center"/>
      <protection/>
    </xf>
    <xf numFmtId="0" fontId="19" fillId="2" borderId="6" xfId="22" applyFont="1" applyFill="1" applyBorder="1" applyAlignment="1">
      <alignment horizontal="centerContinuous" vertical="center"/>
      <protection/>
    </xf>
    <xf numFmtId="0" fontId="19" fillId="2" borderId="7" xfId="22" applyFont="1" applyFill="1" applyBorder="1" applyAlignment="1">
      <alignment horizontal="centerContinuous" vertical="center"/>
      <protection/>
    </xf>
    <xf numFmtId="0" fontId="19" fillId="2" borderId="8" xfId="22" applyFont="1" applyFill="1" applyBorder="1" applyAlignment="1">
      <alignment horizontal="centerContinuous" vertical="center"/>
      <protection/>
    </xf>
    <xf numFmtId="0" fontId="19" fillId="0" borderId="0" xfId="22" applyFont="1" applyFill="1" applyBorder="1" applyAlignment="1">
      <alignment horizontal="centerContinuous" vertical="center"/>
      <protection/>
    </xf>
    <xf numFmtId="0" fontId="20" fillId="0" borderId="0" xfId="22" applyFont="1" applyAlignment="1">
      <alignment vertical="center"/>
      <protection/>
    </xf>
    <xf numFmtId="0" fontId="19" fillId="0" borderId="0" xfId="22" applyFont="1" applyAlignment="1" quotePrefix="1">
      <alignment horizontal="center" vertical="center"/>
      <protection/>
    </xf>
    <xf numFmtId="6" fontId="19" fillId="0" borderId="0" xfId="22" applyNumberFormat="1" applyFont="1" applyAlignment="1">
      <alignment horizontal="center" vertical="center"/>
      <protection/>
    </xf>
    <xf numFmtId="6" fontId="19" fillId="0" borderId="0" xfId="22" applyNumberFormat="1" applyFont="1" applyAlignment="1">
      <alignment vertical="center"/>
      <protection/>
    </xf>
    <xf numFmtId="0" fontId="19" fillId="0" borderId="0" xfId="22" applyFont="1" applyAlignment="1" quotePrefix="1">
      <alignment vertical="center"/>
      <protection/>
    </xf>
    <xf numFmtId="0" fontId="19" fillId="0" borderId="0" xfId="22" applyFont="1" applyAlignment="1">
      <alignment horizontal="center" vertical="center"/>
      <protection/>
    </xf>
    <xf numFmtId="177" fontId="19" fillId="0" borderId="0" xfId="22" applyNumberFormat="1" applyFont="1" applyAlignment="1">
      <alignment vertical="center"/>
      <protection/>
    </xf>
    <xf numFmtId="3" fontId="19" fillId="0" borderId="0" xfId="22" applyNumberFormat="1" applyFont="1" applyAlignment="1">
      <alignment vertical="center"/>
      <protection/>
    </xf>
    <xf numFmtId="181" fontId="19" fillId="0" borderId="0" xfId="22" applyNumberFormat="1" applyFont="1" applyAlignment="1">
      <alignment vertical="center"/>
      <protection/>
    </xf>
    <xf numFmtId="10" fontId="19" fillId="0" borderId="0" xfId="22" applyNumberFormat="1" applyFont="1" applyAlignment="1">
      <alignment vertical="center"/>
      <protection/>
    </xf>
    <xf numFmtId="10" fontId="19" fillId="0" borderId="0" xfId="22" applyNumberFormat="1" applyFont="1" applyAlignment="1" quotePrefix="1">
      <alignment horizontal="center" vertical="center"/>
      <protection/>
    </xf>
    <xf numFmtId="189" fontId="10" fillId="0" borderId="0" xfId="0" applyNumberFormat="1" applyFont="1" applyBorder="1" applyAlignment="1">
      <alignment/>
    </xf>
    <xf numFmtId="0" fontId="7" fillId="0" borderId="9" xfId="0" applyFont="1" applyBorder="1" applyAlignment="1">
      <alignment horizontal="center"/>
    </xf>
    <xf numFmtId="173" fontId="10" fillId="0" borderId="5" xfId="0" applyNumberFormat="1" applyFont="1" applyFill="1" applyBorder="1" applyAlignment="1">
      <alignment/>
    </xf>
    <xf numFmtId="174" fontId="10" fillId="0" borderId="1" xfId="0" applyNumberFormat="1" applyFont="1" applyFill="1" applyBorder="1" applyAlignment="1">
      <alignment/>
    </xf>
    <xf numFmtId="172" fontId="10" fillId="0" borderId="2" xfId="0" applyNumberFormat="1" applyFont="1" applyFill="1" applyBorder="1" applyAlignment="1">
      <alignment/>
    </xf>
    <xf numFmtId="0" fontId="10" fillId="0" borderId="5" xfId="0" applyFont="1" applyFill="1" applyBorder="1" applyAlignment="1">
      <alignment/>
    </xf>
    <xf numFmtId="0" fontId="19" fillId="0" borderId="0" xfId="22" applyNumberFormat="1" applyFont="1" applyAlignment="1">
      <alignment vertical="center"/>
      <protection/>
    </xf>
    <xf numFmtId="38" fontId="19" fillId="0" borderId="0" xfId="22" applyNumberFormat="1" applyFont="1" applyAlignment="1">
      <alignment vertical="center"/>
      <protection/>
    </xf>
    <xf numFmtId="183" fontId="19" fillId="0" borderId="0" xfId="15" applyNumberFormat="1" applyFont="1" applyAlignment="1">
      <alignment horizontal="center" vertical="center"/>
    </xf>
    <xf numFmtId="181" fontId="19" fillId="0" borderId="0" xfId="22" applyNumberFormat="1" applyFont="1" applyAlignment="1" quotePrefix="1">
      <alignment horizontal="center" vertical="center"/>
      <protection/>
    </xf>
    <xf numFmtId="6" fontId="19" fillId="0" borderId="0" xfId="22" applyNumberFormat="1" applyFont="1" applyAlignment="1" quotePrefix="1">
      <alignment vertical="center"/>
      <protection/>
    </xf>
    <xf numFmtId="0" fontId="19" fillId="0" borderId="0" xfId="22" applyNumberFormat="1" applyFont="1" applyAlignment="1" quotePrefix="1">
      <alignment horizontal="left" vertical="center"/>
      <protection/>
    </xf>
    <xf numFmtId="0" fontId="22" fillId="0" borderId="0" xfId="22" applyFont="1" applyAlignment="1">
      <alignment horizontal="center" vertical="center"/>
      <protection/>
    </xf>
    <xf numFmtId="3" fontId="22" fillId="0" borderId="0" xfId="22" applyNumberFormat="1" applyFont="1" applyAlignment="1">
      <alignment horizontal="center" vertical="center"/>
      <protection/>
    </xf>
    <xf numFmtId="38" fontId="22" fillId="0" borderId="0" xfId="16" applyNumberFormat="1" applyFont="1" applyAlignment="1">
      <alignment vertical="center"/>
    </xf>
    <xf numFmtId="0" fontId="19" fillId="0" borderId="0" xfId="22" applyFont="1" applyFill="1" applyAlignment="1">
      <alignment vertical="center"/>
      <protection/>
    </xf>
    <xf numFmtId="38" fontId="20" fillId="0" borderId="0" xfId="22" applyNumberFormat="1" applyFont="1" applyAlignment="1">
      <alignment vertical="center"/>
      <protection/>
    </xf>
    <xf numFmtId="38" fontId="19" fillId="0" borderId="0" xfId="16" applyNumberFormat="1" applyFont="1" applyAlignment="1" quotePrefix="1">
      <alignment horizontal="center" vertical="center"/>
    </xf>
    <xf numFmtId="3" fontId="0" fillId="0" borderId="0" xfId="0" applyNumberFormat="1" applyAlignment="1">
      <alignment/>
    </xf>
    <xf numFmtId="0" fontId="19" fillId="0" borderId="0" xfId="21">
      <alignment/>
      <protection/>
    </xf>
    <xf numFmtId="202" fontId="19" fillId="0" borderId="0" xfId="22" applyNumberFormat="1" applyFont="1" applyAlignment="1" quotePrefix="1">
      <alignment vertical="center"/>
      <protection/>
    </xf>
    <xf numFmtId="202" fontId="19" fillId="0" borderId="0" xfId="22" applyNumberFormat="1" applyFont="1" applyAlignment="1">
      <alignment vertical="center"/>
      <protection/>
    </xf>
    <xf numFmtId="0" fontId="19" fillId="0" borderId="10" xfId="22" applyFont="1" applyBorder="1" applyAlignment="1">
      <alignment vertical="center"/>
      <protection/>
    </xf>
    <xf numFmtId="0" fontId="19" fillId="0" borderId="10" xfId="22" applyFont="1" applyBorder="1" applyAlignment="1">
      <alignment horizontal="center" vertical="center"/>
      <protection/>
    </xf>
    <xf numFmtId="197" fontId="19" fillId="0" borderId="10" xfId="22" applyNumberFormat="1" applyFont="1" applyBorder="1" applyAlignment="1">
      <alignment vertical="center"/>
      <protection/>
    </xf>
    <xf numFmtId="0" fontId="19" fillId="0" borderId="10" xfId="22" applyFont="1" applyBorder="1" applyAlignment="1">
      <alignment horizontal="centerContinuous" vertical="center" wrapText="1"/>
      <protection/>
    </xf>
    <xf numFmtId="6" fontId="19" fillId="0" borderId="10" xfId="22" applyNumberFormat="1" applyFont="1" applyFill="1" applyBorder="1" applyAlignment="1">
      <alignment vertical="center"/>
      <protection/>
    </xf>
    <xf numFmtId="0" fontId="19" fillId="0" borderId="10" xfId="22" applyFont="1" applyBorder="1" applyAlignment="1">
      <alignment horizontal="centerContinuous" vertical="center"/>
      <protection/>
    </xf>
    <xf numFmtId="16" fontId="19" fillId="0" borderId="10" xfId="22" applyNumberFormat="1" applyFont="1" applyBorder="1" applyAlignment="1">
      <alignment horizontal="centerContinuous" vertical="center"/>
      <protection/>
    </xf>
    <xf numFmtId="186" fontId="19" fillId="0" borderId="10" xfId="22" applyNumberFormat="1" applyFont="1" applyBorder="1" applyAlignment="1">
      <alignment vertical="center"/>
      <protection/>
    </xf>
    <xf numFmtId="14" fontId="19" fillId="0" borderId="0" xfId="21" applyNumberFormat="1">
      <alignment/>
      <protection/>
    </xf>
    <xf numFmtId="199" fontId="19" fillId="2" borderId="10" xfId="18" applyNumberFormat="1" applyFont="1" applyFill="1" applyBorder="1" applyAlignment="1">
      <alignment vertical="center"/>
    </xf>
    <xf numFmtId="197" fontId="19" fillId="2" borderId="10" xfId="22" applyNumberFormat="1" applyFont="1" applyFill="1" applyBorder="1" applyAlignment="1">
      <alignment vertical="center"/>
      <protection/>
    </xf>
    <xf numFmtId="6" fontId="19" fillId="2" borderId="10" xfId="22" applyNumberFormat="1" applyFont="1" applyFill="1" applyBorder="1" applyAlignment="1">
      <alignment vertical="center"/>
      <protection/>
    </xf>
    <xf numFmtId="0" fontId="19" fillId="3" borderId="0" xfId="22" applyFont="1" applyFill="1" applyBorder="1" applyAlignment="1">
      <alignment horizontal="centerContinuous" vertical="center"/>
      <protection/>
    </xf>
    <xf numFmtId="0" fontId="19" fillId="3" borderId="0" xfId="21" applyFill="1" applyAlignment="1">
      <alignment horizontal="centerContinuous"/>
      <protection/>
    </xf>
    <xf numFmtId="0" fontId="24" fillId="0" borderId="10" xfId="21" applyFont="1" applyBorder="1">
      <alignment/>
      <protection/>
    </xf>
    <xf numFmtId="0" fontId="24" fillId="0" borderId="10" xfId="22" applyFont="1" applyBorder="1" applyAlignment="1">
      <alignment vertical="center"/>
      <protection/>
    </xf>
    <xf numFmtId="6" fontId="24" fillId="0" borderId="10" xfId="22" applyNumberFormat="1" applyFont="1" applyFill="1" applyBorder="1" applyAlignment="1">
      <alignment vertical="center"/>
      <protection/>
    </xf>
    <xf numFmtId="202" fontId="19" fillId="4" borderId="10" xfId="22" applyNumberFormat="1" applyFont="1" applyFill="1" applyBorder="1" applyAlignment="1" quotePrefix="1">
      <alignment vertical="center"/>
      <protection/>
    </xf>
    <xf numFmtId="6" fontId="19" fillId="4" borderId="10" xfId="22" applyNumberFormat="1" applyFont="1" applyFill="1" applyBorder="1" applyAlignment="1">
      <alignment vertical="center"/>
      <protection/>
    </xf>
    <xf numFmtId="202" fontId="19" fillId="4" borderId="10" xfId="22" applyNumberFormat="1" applyFont="1" applyFill="1" applyBorder="1" applyAlignment="1">
      <alignment vertical="center"/>
      <protection/>
    </xf>
    <xf numFmtId="0" fontId="19" fillId="4" borderId="10" xfId="21" applyFont="1" applyFill="1" applyBorder="1">
      <alignment/>
      <protection/>
    </xf>
    <xf numFmtId="173" fontId="7" fillId="0" borderId="5" xfId="0" applyNumberFormat="1" applyFont="1" applyFill="1" applyBorder="1" applyAlignment="1">
      <alignment/>
    </xf>
    <xf numFmtId="173" fontId="25" fillId="0" borderId="11" xfId="0" applyNumberFormat="1" applyFont="1" applyFill="1" applyBorder="1" applyAlignment="1">
      <alignment/>
    </xf>
    <xf numFmtId="173" fontId="25" fillId="0" borderId="0" xfId="0" applyNumberFormat="1" applyFont="1" applyFill="1" applyBorder="1" applyAlignment="1">
      <alignment/>
    </xf>
    <xf numFmtId="174" fontId="25" fillId="0" borderId="0" xfId="0" applyNumberFormat="1" applyFont="1" applyFill="1" applyBorder="1" applyAlignment="1">
      <alignment/>
    </xf>
    <xf numFmtId="0" fontId="25" fillId="0" borderId="0" xfId="0" applyFont="1" applyFill="1" applyBorder="1" applyAlignment="1">
      <alignment/>
    </xf>
    <xf numFmtId="172" fontId="25" fillId="0" borderId="2" xfId="0" applyNumberFormat="1" applyFont="1" applyFill="1" applyBorder="1" applyAlignment="1">
      <alignment/>
    </xf>
    <xf numFmtId="0" fontId="25" fillId="0" borderId="1" xfId="0" applyFont="1" applyFill="1" applyBorder="1" applyAlignment="1">
      <alignment/>
    </xf>
    <xf numFmtId="175" fontId="25" fillId="0" borderId="1" xfId="0" applyNumberFormat="1" applyFont="1" applyFill="1" applyBorder="1" applyAlignment="1">
      <alignment/>
    </xf>
    <xf numFmtId="175" fontId="26" fillId="0" borderId="1" xfId="0" applyNumberFormat="1" applyFont="1" applyFill="1" applyBorder="1" applyAlignment="1">
      <alignment horizontal="right"/>
    </xf>
    <xf numFmtId="175" fontId="25" fillId="0" borderId="2" xfId="0" applyNumberFormat="1" applyFont="1" applyFill="1" applyBorder="1" applyAlignment="1">
      <alignment/>
    </xf>
    <xf numFmtId="0" fontId="29" fillId="0" borderId="0" xfId="0" applyFont="1" applyAlignment="1">
      <alignment/>
    </xf>
    <xf numFmtId="0" fontId="31" fillId="0" borderId="0" xfId="0" applyFont="1" applyAlignment="1">
      <alignment/>
    </xf>
    <xf numFmtId="0" fontId="32" fillId="0" borderId="10" xfId="0" applyFont="1" applyBorder="1" applyAlignment="1">
      <alignment horizontal="center"/>
    </xf>
    <xf numFmtId="0" fontId="32" fillId="0" borderId="5" xfId="0" applyFont="1" applyBorder="1" applyAlignment="1">
      <alignment horizontal="center"/>
    </xf>
    <xf numFmtId="3" fontId="32" fillId="0" borderId="5" xfId="0" applyNumberFormat="1" applyFont="1" applyBorder="1" applyAlignment="1">
      <alignment horizontal="center"/>
    </xf>
    <xf numFmtId="0" fontId="32" fillId="0" borderId="1" xfId="0" applyFont="1" applyBorder="1" applyAlignment="1">
      <alignment horizontal="center"/>
    </xf>
    <xf numFmtId="3" fontId="32" fillId="0" borderId="1" xfId="0" applyNumberFormat="1" applyFont="1" applyBorder="1" applyAlignment="1">
      <alignment horizontal="center"/>
    </xf>
    <xf numFmtId="0" fontId="32" fillId="0" borderId="2" xfId="0" applyFont="1" applyBorder="1" applyAlignment="1" quotePrefix="1">
      <alignment horizontal="center"/>
    </xf>
    <xf numFmtId="3" fontId="32" fillId="0" borderId="2" xfId="0" applyNumberFormat="1" applyFont="1" applyBorder="1" applyAlignment="1">
      <alignment horizontal="center"/>
    </xf>
    <xf numFmtId="0" fontId="33" fillId="0" borderId="0" xfId="0" applyFont="1" applyAlignment="1" quotePrefix="1">
      <alignment horizontal="left"/>
    </xf>
    <xf numFmtId="0" fontId="30" fillId="0" borderId="0" xfId="0" applyFont="1" applyAlignment="1">
      <alignment/>
    </xf>
    <xf numFmtId="3" fontId="30" fillId="0" borderId="0" xfId="0" applyNumberFormat="1" applyFont="1" applyAlignment="1">
      <alignment/>
    </xf>
    <xf numFmtId="0" fontId="32" fillId="0" borderId="1" xfId="0" applyFont="1" applyBorder="1" applyAlignment="1" quotePrefix="1">
      <alignment horizontal="center"/>
    </xf>
    <xf numFmtId="0" fontId="32" fillId="0" borderId="2" xfId="0" applyFont="1" applyBorder="1" applyAlignment="1">
      <alignment horizontal="center"/>
    </xf>
    <xf numFmtId="0" fontId="20" fillId="0" borderId="0" xfId="0" applyFont="1" applyAlignment="1">
      <alignment horizontal="left"/>
    </xf>
    <xf numFmtId="0" fontId="19" fillId="0" borderId="0" xfId="0" applyFont="1" applyAlignment="1">
      <alignment/>
    </xf>
    <xf numFmtId="0" fontId="19" fillId="2" borderId="5" xfId="0" applyFont="1" applyFill="1" applyBorder="1" applyAlignment="1">
      <alignment/>
    </xf>
    <xf numFmtId="0" fontId="34" fillId="2" borderId="12" xfId="0" applyFont="1" applyFill="1" applyBorder="1" applyAlignment="1">
      <alignment horizontal="centerContinuous" vertical="center" wrapText="1"/>
    </xf>
    <xf numFmtId="0" fontId="34" fillId="2" borderId="5" xfId="0" applyFont="1" applyFill="1" applyBorder="1" applyAlignment="1">
      <alignment horizontal="centerContinuous" vertical="center" wrapText="1"/>
    </xf>
    <xf numFmtId="0" fontId="34" fillId="2" borderId="10" xfId="0" applyFont="1" applyFill="1" applyBorder="1" applyAlignment="1">
      <alignment horizontal="centerContinuous" vertical="center" wrapText="1"/>
    </xf>
    <xf numFmtId="0" fontId="19" fillId="0" borderId="5" xfId="0" applyFont="1" applyBorder="1" applyAlignment="1">
      <alignment horizontal="center"/>
    </xf>
    <xf numFmtId="3" fontId="19" fillId="0" borderId="12" xfId="0" applyNumberFormat="1" applyFont="1" applyBorder="1" applyAlignment="1">
      <alignment/>
    </xf>
    <xf numFmtId="3" fontId="19" fillId="0" borderId="5" xfId="0" applyNumberFormat="1" applyFont="1" applyBorder="1" applyAlignment="1">
      <alignment/>
    </xf>
    <xf numFmtId="3" fontId="19" fillId="0" borderId="1" xfId="0" applyNumberFormat="1" applyFont="1" applyBorder="1" applyAlignment="1">
      <alignment/>
    </xf>
    <xf numFmtId="0" fontId="19" fillId="0" borderId="1" xfId="0" applyFont="1" applyBorder="1" applyAlignment="1">
      <alignment horizontal="center"/>
    </xf>
    <xf numFmtId="3" fontId="19" fillId="0" borderId="0" xfId="0" applyNumberFormat="1" applyFont="1" applyBorder="1" applyAlignment="1">
      <alignment/>
    </xf>
    <xf numFmtId="0" fontId="19" fillId="0" borderId="13" xfId="0" applyFont="1" applyBorder="1" applyAlignment="1">
      <alignment horizontal="center"/>
    </xf>
    <xf numFmtId="3" fontId="19" fillId="0" borderId="14" xfId="0" applyNumberFormat="1" applyFont="1" applyBorder="1" applyAlignment="1">
      <alignment/>
    </xf>
    <xf numFmtId="3" fontId="19" fillId="0" borderId="13" xfId="0" applyNumberFormat="1" applyFont="1" applyBorder="1" applyAlignment="1">
      <alignment/>
    </xf>
    <xf numFmtId="0" fontId="6" fillId="0" borderId="0" xfId="0" applyFont="1" applyAlignment="1">
      <alignment/>
    </xf>
    <xf numFmtId="0" fontId="19" fillId="0" borderId="10" xfId="22" applyFont="1" applyBorder="1" applyAlignment="1">
      <alignment horizontal="center" vertical="center" wrapText="1"/>
      <protection/>
    </xf>
    <xf numFmtId="3" fontId="19" fillId="0" borderId="15" xfId="0" applyNumberFormat="1" applyFont="1" applyBorder="1" applyAlignment="1">
      <alignment/>
    </xf>
    <xf numFmtId="0" fontId="19" fillId="0" borderId="16" xfId="0" applyFont="1" applyBorder="1" applyAlignment="1">
      <alignment horizontal="center"/>
    </xf>
    <xf numFmtId="3" fontId="19" fillId="0" borderId="16" xfId="0" applyNumberFormat="1" applyFont="1" applyBorder="1" applyAlignment="1">
      <alignment/>
    </xf>
    <xf numFmtId="0" fontId="35" fillId="5" borderId="10" xfId="0" applyFont="1" applyFill="1" applyBorder="1" applyAlignment="1">
      <alignment horizontal="center"/>
    </xf>
    <xf numFmtId="0" fontId="36" fillId="5" borderId="10" xfId="0" applyFont="1" applyFill="1" applyBorder="1" applyAlignment="1">
      <alignment horizontal="center"/>
    </xf>
    <xf numFmtId="0" fontId="37" fillId="5" borderId="6" xfId="0" applyFont="1" applyFill="1" applyBorder="1" applyAlignment="1">
      <alignment horizontal="center"/>
    </xf>
  </cellXfs>
  <cellStyles count="10">
    <cellStyle name="Normal" xfId="0"/>
    <cellStyle name="Euro" xfId="15"/>
    <cellStyle name="Comma" xfId="16"/>
    <cellStyle name="Comma [0]" xfId="17"/>
    <cellStyle name="Milliers_Classeur2" xfId="18"/>
    <cellStyle name="Currency" xfId="19"/>
    <cellStyle name="Currency [0]" xfId="20"/>
    <cellStyle name="Normal_Classeur2" xfId="21"/>
    <cellStyle name="Normal_cout étudiant plus aides"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96FCA2"/>
      <rgbColor rgb="00FFFF00"/>
      <rgbColor rgb="0000FFFF"/>
      <rgbColor rgb="00800080"/>
      <rgbColor rgb="00800000"/>
      <rgbColor rgb="00008080"/>
      <rgbColor rgb="0040CD29"/>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381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Gra02!#REF!</c:f>
              <c:strCache>
                <c:ptCount val="33"/>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2012p</c:v>
                </c:pt>
              </c:strCache>
            </c:strRef>
          </c:cat>
          <c:val>
            <c:numRef>
              <c:f>Gra02!#REF!</c:f>
              <c:numCache>
                <c:ptCount val="33"/>
                <c:pt idx="0">
                  <c:v>7756</c:v>
                </c:pt>
                <c:pt idx="1">
                  <c:v>7798</c:v>
                </c:pt>
                <c:pt idx="2">
                  <c:v>7986</c:v>
                </c:pt>
                <c:pt idx="3">
                  <c:v>7929</c:v>
                </c:pt>
                <c:pt idx="4">
                  <c:v>7987</c:v>
                </c:pt>
                <c:pt idx="5">
                  <c:v>8300</c:v>
                </c:pt>
                <c:pt idx="6">
                  <c:v>8279</c:v>
                </c:pt>
                <c:pt idx="7">
                  <c:v>8308</c:v>
                </c:pt>
                <c:pt idx="8">
                  <c:v>8337</c:v>
                </c:pt>
                <c:pt idx="9">
                  <c:v>8205</c:v>
                </c:pt>
                <c:pt idx="10">
                  <c:v>8502</c:v>
                </c:pt>
                <c:pt idx="11">
                  <c:v>8621</c:v>
                </c:pt>
                <c:pt idx="12">
                  <c:v>8705</c:v>
                </c:pt>
                <c:pt idx="13">
                  <c:v>8714</c:v>
                </c:pt>
                <c:pt idx="14">
                  <c:v>8619</c:v>
                </c:pt>
                <c:pt idx="15">
                  <c:v>8738</c:v>
                </c:pt>
                <c:pt idx="16">
                  <c:v>8857</c:v>
                </c:pt>
                <c:pt idx="17">
                  <c:v>9076</c:v>
                </c:pt>
                <c:pt idx="18">
                  <c:v>9310</c:v>
                </c:pt>
                <c:pt idx="19">
                  <c:v>9620</c:v>
                </c:pt>
              </c:numCache>
            </c:numRef>
          </c:val>
          <c:smooth val="0"/>
        </c:ser>
        <c:ser>
          <c:idx val="1"/>
          <c:order val="1"/>
          <c:spPr>
            <a:ln w="381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Gra02!#REF!</c:f>
              <c:strCache>
                <c:ptCount val="33"/>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2012p</c:v>
                </c:pt>
              </c:strCache>
            </c:strRef>
          </c:cat>
          <c:val>
            <c:numRef>
              <c:f>Gra02!#REF!</c:f>
              <c:numCache>
                <c:ptCount val="33"/>
                <c:pt idx="12">
                  <c:v>10612</c:v>
                </c:pt>
                <c:pt idx="13">
                  <c:v>11103</c:v>
                </c:pt>
                <c:pt idx="14">
                  <c:v>10893</c:v>
                </c:pt>
                <c:pt idx="15">
                  <c:v>11625</c:v>
                </c:pt>
                <c:pt idx="16">
                  <c:v>11953</c:v>
                </c:pt>
                <c:pt idx="17">
                  <c:v>12135</c:v>
                </c:pt>
                <c:pt idx="18">
                  <c:v>12176</c:v>
                </c:pt>
                <c:pt idx="19">
                  <c:v>12586</c:v>
                </c:pt>
              </c:numCache>
            </c:numRef>
          </c:val>
          <c:smooth val="0"/>
        </c:ser>
        <c:ser>
          <c:idx val="2"/>
          <c:order val="2"/>
          <c:spPr>
            <a:ln w="38100">
              <a:solidFill>
                <a:srgbClr val="FF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Gra02!#REF!</c:f>
              <c:strCache>
                <c:ptCount val="33"/>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2012p</c:v>
                </c:pt>
              </c:strCache>
            </c:strRef>
          </c:cat>
          <c:val>
            <c:numRef>
              <c:f>Gra02!#REF!</c:f>
              <c:numCache>
                <c:ptCount val="33"/>
                <c:pt idx="12">
                  <c:v>13636</c:v>
                </c:pt>
                <c:pt idx="13">
                  <c:v>14076</c:v>
                </c:pt>
                <c:pt idx="14">
                  <c:v>14021</c:v>
                </c:pt>
                <c:pt idx="15">
                  <c:v>14290</c:v>
                </c:pt>
                <c:pt idx="16">
                  <c:v>14645</c:v>
                </c:pt>
                <c:pt idx="17">
                  <c:v>14741</c:v>
                </c:pt>
                <c:pt idx="18">
                  <c:v>14967</c:v>
                </c:pt>
                <c:pt idx="19">
                  <c:v>15020</c:v>
                </c:pt>
              </c:numCache>
            </c:numRef>
          </c:val>
          <c:smooth val="0"/>
        </c:ser>
        <c:ser>
          <c:idx val="3"/>
          <c:order val="3"/>
          <c:spPr>
            <a:ln w="381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Gra02!#REF!</c:f>
              <c:strCache>
                <c:ptCount val="33"/>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2012p</c:v>
                </c:pt>
              </c:strCache>
            </c:strRef>
          </c:cat>
          <c:val>
            <c:numRef>
              <c:f>Gra02!#REF!</c:f>
              <c:numCache>
                <c:ptCount val="33"/>
                <c:pt idx="12">
                  <c:v>6710</c:v>
                </c:pt>
                <c:pt idx="13">
                  <c:v>6758</c:v>
                </c:pt>
                <c:pt idx="14">
                  <c:v>6680</c:v>
                </c:pt>
                <c:pt idx="15">
                  <c:v>6814</c:v>
                </c:pt>
                <c:pt idx="16">
                  <c:v>6999</c:v>
                </c:pt>
                <c:pt idx="17">
                  <c:v>7320</c:v>
                </c:pt>
                <c:pt idx="18">
                  <c:v>7568</c:v>
                </c:pt>
                <c:pt idx="19">
                  <c:v>7900</c:v>
                </c:pt>
              </c:numCache>
            </c:numRef>
          </c:val>
          <c:smooth val="0"/>
        </c:ser>
        <c:ser>
          <c:idx val="4"/>
          <c:order val="4"/>
          <c:spPr>
            <a:ln w="381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Gra02!#REF!</c:f>
              <c:strCache>
                <c:ptCount val="33"/>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2012p</c:v>
                </c:pt>
              </c:strCache>
            </c:strRef>
          </c:cat>
          <c:val>
            <c:numRef>
              <c:f>Gra02!#REF!</c:f>
              <c:numCache>
                <c:ptCount val="33"/>
                <c:pt idx="12">
                  <c:v>11151</c:v>
                </c:pt>
                <c:pt idx="13">
                  <c:v>11113</c:v>
                </c:pt>
                <c:pt idx="14">
                  <c:v>10590</c:v>
                </c:pt>
                <c:pt idx="15">
                  <c:v>10551</c:v>
                </c:pt>
                <c:pt idx="16">
                  <c:v>10559</c:v>
                </c:pt>
                <c:pt idx="17">
                  <c:v>10452</c:v>
                </c:pt>
                <c:pt idx="18">
                  <c:v>10543</c:v>
                </c:pt>
                <c:pt idx="19">
                  <c:v>10726</c:v>
                </c:pt>
              </c:numCache>
            </c:numRef>
          </c:val>
          <c:smooth val="0"/>
        </c:ser>
        <c:ser>
          <c:idx val="5"/>
          <c:order val="5"/>
          <c:spPr>
            <a:ln w="381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Gra02!#REF!</c:f>
              <c:strCache>
                <c:ptCount val="33"/>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2012p</c:v>
                </c:pt>
              </c:strCache>
            </c:strRef>
          </c:cat>
          <c:val>
            <c:numRef>
              <c:f>Gra02!#REF!</c:f>
              <c:numCache>
                <c:ptCount val="33"/>
                <c:pt idx="19">
                  <c:v>9774</c:v>
                </c:pt>
                <c:pt idx="20">
                  <c:v>9906</c:v>
                </c:pt>
                <c:pt idx="21">
                  <c:v>9931</c:v>
                </c:pt>
                <c:pt idx="22">
                  <c:v>10102</c:v>
                </c:pt>
                <c:pt idx="23">
                  <c:v>10013</c:v>
                </c:pt>
                <c:pt idx="24">
                  <c:v>10019</c:v>
                </c:pt>
                <c:pt idx="25">
                  <c:v>10054</c:v>
                </c:pt>
                <c:pt idx="26">
                  <c:v>10141</c:v>
                </c:pt>
              </c:numCache>
            </c:numRef>
          </c:val>
          <c:smooth val="0"/>
        </c:ser>
        <c:ser>
          <c:idx val="6"/>
          <c:order val="6"/>
          <c:spPr>
            <a:ln w="381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Gra02!#REF!</c:f>
              <c:strCache>
                <c:ptCount val="33"/>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2012p</c:v>
                </c:pt>
              </c:strCache>
            </c:strRef>
          </c:cat>
          <c:val>
            <c:numRef>
              <c:f>Gra02!#REF!</c:f>
              <c:numCache>
                <c:ptCount val="33"/>
                <c:pt idx="19">
                  <c:v>13905</c:v>
                </c:pt>
                <c:pt idx="20">
                  <c:v>13981</c:v>
                </c:pt>
                <c:pt idx="21">
                  <c:v>14104</c:v>
                </c:pt>
                <c:pt idx="22">
                  <c:v>14600</c:v>
                </c:pt>
                <c:pt idx="23">
                  <c:v>14613</c:v>
                </c:pt>
                <c:pt idx="24">
                  <c:v>14496</c:v>
                </c:pt>
                <c:pt idx="25">
                  <c:v>14460</c:v>
                </c:pt>
                <c:pt idx="26">
                  <c:v>14638</c:v>
                </c:pt>
              </c:numCache>
            </c:numRef>
          </c:val>
          <c:smooth val="0"/>
        </c:ser>
        <c:ser>
          <c:idx val="7"/>
          <c:order val="7"/>
          <c:spPr>
            <a:ln w="38100">
              <a:solidFill>
                <a:srgbClr val="FF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Gra02!#REF!</c:f>
              <c:strCache>
                <c:ptCount val="33"/>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2012p</c:v>
                </c:pt>
              </c:strCache>
            </c:strRef>
          </c:cat>
          <c:val>
            <c:numRef>
              <c:f>Gra02!#REF!</c:f>
              <c:numCache>
                <c:ptCount val="33"/>
                <c:pt idx="19">
                  <c:v>15651</c:v>
                </c:pt>
                <c:pt idx="20">
                  <c:v>15589</c:v>
                </c:pt>
                <c:pt idx="21">
                  <c:v>15715</c:v>
                </c:pt>
                <c:pt idx="22">
                  <c:v>16326</c:v>
                </c:pt>
                <c:pt idx="23">
                  <c:v>16022</c:v>
                </c:pt>
                <c:pt idx="24">
                  <c:v>15740</c:v>
                </c:pt>
                <c:pt idx="25">
                  <c:v>15931</c:v>
                </c:pt>
                <c:pt idx="26">
                  <c:v>15707</c:v>
                </c:pt>
              </c:numCache>
            </c:numRef>
          </c:val>
          <c:smooth val="0"/>
        </c:ser>
        <c:ser>
          <c:idx val="8"/>
          <c:order val="8"/>
          <c:spPr>
            <a:ln w="381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Gra02!#REF!</c:f>
              <c:strCache>
                <c:ptCount val="33"/>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2012p</c:v>
                </c:pt>
              </c:strCache>
            </c:strRef>
          </c:cat>
          <c:val>
            <c:numRef>
              <c:f>Gra02!#REF!</c:f>
              <c:numCache>
                <c:ptCount val="33"/>
                <c:pt idx="19">
                  <c:v>8129</c:v>
                </c:pt>
                <c:pt idx="20">
                  <c:v>8309</c:v>
                </c:pt>
                <c:pt idx="21">
                  <c:v>8208</c:v>
                </c:pt>
                <c:pt idx="22">
                  <c:v>8271</c:v>
                </c:pt>
                <c:pt idx="23">
                  <c:v>8223</c:v>
                </c:pt>
                <c:pt idx="24">
                  <c:v>8250</c:v>
                </c:pt>
                <c:pt idx="25">
                  <c:v>8341</c:v>
                </c:pt>
                <c:pt idx="26">
                  <c:v>8482</c:v>
                </c:pt>
              </c:numCache>
            </c:numRef>
          </c:val>
          <c:smooth val="0"/>
        </c:ser>
        <c:ser>
          <c:idx val="9"/>
          <c:order val="9"/>
          <c:spPr>
            <a:ln w="381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Gra02!#REF!</c:f>
              <c:strCache>
                <c:ptCount val="33"/>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2012p</c:v>
                </c:pt>
              </c:strCache>
            </c:strRef>
          </c:cat>
          <c:val>
            <c:numRef>
              <c:f>Gra02!#REF!</c:f>
              <c:numCache>
                <c:ptCount val="33"/>
                <c:pt idx="19">
                  <c:v>10541</c:v>
                </c:pt>
                <c:pt idx="20">
                  <c:v>10482</c:v>
                </c:pt>
                <c:pt idx="21">
                  <c:v>10352</c:v>
                </c:pt>
                <c:pt idx="22">
                  <c:v>10327</c:v>
                </c:pt>
                <c:pt idx="23">
                  <c:v>11015</c:v>
                </c:pt>
                <c:pt idx="24">
                  <c:v>10979</c:v>
                </c:pt>
                <c:pt idx="25">
                  <c:v>10284</c:v>
                </c:pt>
                <c:pt idx="26">
                  <c:v>10066</c:v>
                </c:pt>
              </c:numCache>
            </c:numRef>
          </c:val>
          <c:smooth val="0"/>
        </c:ser>
        <c:ser>
          <c:idx val="10"/>
          <c:order val="10"/>
          <c:spPr>
            <a:ln w="381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Gra02!#REF!</c:f>
              <c:strCache>
                <c:ptCount val="33"/>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2012p</c:v>
                </c:pt>
              </c:strCache>
            </c:strRef>
          </c:cat>
          <c:val>
            <c:numRef>
              <c:f>Gra02!#REF!</c:f>
              <c:numCache>
                <c:ptCount val="33"/>
                <c:pt idx="26">
                  <c:v>10702</c:v>
                </c:pt>
                <c:pt idx="27">
                  <c:v>11096</c:v>
                </c:pt>
                <c:pt idx="28">
                  <c:v>11502</c:v>
                </c:pt>
                <c:pt idx="29">
                  <c:v>11881</c:v>
                </c:pt>
                <c:pt idx="30">
                  <c:v>11843</c:v>
                </c:pt>
                <c:pt idx="31">
                  <c:v>11817</c:v>
                </c:pt>
                <c:pt idx="32">
                  <c:v>11739</c:v>
                </c:pt>
              </c:numCache>
            </c:numRef>
          </c:val>
          <c:smooth val="0"/>
        </c:ser>
        <c:ser>
          <c:idx val="11"/>
          <c:order val="11"/>
          <c:spPr>
            <a:ln w="381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Gra02!#REF!</c:f>
              <c:strCache>
                <c:ptCount val="33"/>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2012p</c:v>
                </c:pt>
              </c:strCache>
            </c:strRef>
          </c:cat>
          <c:val>
            <c:numRef>
              <c:f>Gra02!#REF!</c:f>
              <c:numCache>
                <c:ptCount val="33"/>
                <c:pt idx="26">
                  <c:v>14441</c:v>
                </c:pt>
                <c:pt idx="27">
                  <c:v>14116</c:v>
                </c:pt>
                <c:pt idx="28">
                  <c:v>14315</c:v>
                </c:pt>
                <c:pt idx="29">
                  <c:v>14398</c:v>
                </c:pt>
                <c:pt idx="30">
                  <c:v>14294</c:v>
                </c:pt>
                <c:pt idx="31">
                  <c:v>13901</c:v>
                </c:pt>
                <c:pt idx="32">
                  <c:v>13505</c:v>
                </c:pt>
              </c:numCache>
            </c:numRef>
          </c:val>
          <c:smooth val="0"/>
        </c:ser>
        <c:ser>
          <c:idx val="12"/>
          <c:order val="12"/>
          <c:spPr>
            <a:ln w="38100">
              <a:solidFill>
                <a:srgbClr val="FF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Gra02!#REF!</c:f>
              <c:strCache>
                <c:ptCount val="33"/>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2012p</c:v>
                </c:pt>
              </c:strCache>
            </c:strRef>
          </c:cat>
          <c:val>
            <c:numRef>
              <c:f>Gra02!#REF!</c:f>
              <c:numCache>
                <c:ptCount val="33"/>
                <c:pt idx="26">
                  <c:v>15695</c:v>
                </c:pt>
                <c:pt idx="27">
                  <c:v>15773</c:v>
                </c:pt>
                <c:pt idx="28">
                  <c:v>15661</c:v>
                </c:pt>
                <c:pt idx="29">
                  <c:v>15761</c:v>
                </c:pt>
                <c:pt idx="30">
                  <c:v>15677</c:v>
                </c:pt>
                <c:pt idx="31">
                  <c:v>15225</c:v>
                </c:pt>
                <c:pt idx="32">
                  <c:v>15015</c:v>
                </c:pt>
              </c:numCache>
            </c:numRef>
          </c:val>
          <c:smooth val="0"/>
        </c:ser>
        <c:ser>
          <c:idx val="13"/>
          <c:order val="13"/>
          <c:spPr>
            <a:ln w="381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Gra02!#REF!</c:f>
              <c:strCache>
                <c:ptCount val="33"/>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2012p</c:v>
                </c:pt>
              </c:strCache>
            </c:strRef>
          </c:cat>
          <c:val>
            <c:numRef>
              <c:f>Gra02!#REF!</c:f>
              <c:numCache>
                <c:ptCount val="33"/>
                <c:pt idx="26">
                  <c:v>8897.899626616316</c:v>
                </c:pt>
                <c:pt idx="27">
                  <c:v>9470.178433227258</c:v>
                </c:pt>
                <c:pt idx="28">
                  <c:v>10270.626548278886</c:v>
                </c:pt>
                <c:pt idx="29">
                  <c:v>10569.296279543081</c:v>
                </c:pt>
                <c:pt idx="30">
                  <c:v>10668.20996530216</c:v>
                </c:pt>
                <c:pt idx="31">
                  <c:v>10964.201015989824</c:v>
                </c:pt>
                <c:pt idx="32">
                  <c:v>10942</c:v>
                </c:pt>
              </c:numCache>
            </c:numRef>
          </c:val>
          <c:smooth val="0"/>
        </c:ser>
        <c:marker val="1"/>
        <c:axId val="14869841"/>
        <c:axId val="66719706"/>
      </c:lineChart>
      <c:catAx>
        <c:axId val="14869841"/>
        <c:scaling>
          <c:orientation val="minMax"/>
        </c:scaling>
        <c:axPos val="b"/>
        <c:delete val="0"/>
        <c:numFmt formatCode="General" sourceLinked="1"/>
        <c:majorTickMark val="cross"/>
        <c:minorTickMark val="none"/>
        <c:tickLblPos val="nextTo"/>
        <c:crossAx val="66719706"/>
        <c:crossesAt val="5000"/>
        <c:auto val="0"/>
        <c:lblOffset val="100"/>
        <c:tickLblSkip val="5"/>
        <c:noMultiLvlLbl val="0"/>
      </c:catAx>
      <c:valAx>
        <c:axId val="66719706"/>
        <c:scaling>
          <c:orientation val="minMax"/>
          <c:max val="16500"/>
          <c:min val="5000"/>
        </c:scaling>
        <c:axPos val="l"/>
        <c:majorGridlines>
          <c:spPr>
            <a:ln w="12700">
              <a:solidFill>
                <a:srgbClr val="C0C0C0"/>
              </a:solidFill>
            </a:ln>
          </c:spPr>
        </c:majorGridlines>
        <c:delete val="0"/>
        <c:numFmt formatCode="General" sourceLinked="1"/>
        <c:majorTickMark val="in"/>
        <c:minorTickMark val="none"/>
        <c:tickLblPos val="nextTo"/>
        <c:spPr>
          <a:ln w="3175">
            <a:noFill/>
          </a:ln>
        </c:spPr>
        <c:crossAx val="14869841"/>
        <c:crossesAt val="1"/>
        <c:crossBetween val="midCat"/>
        <c:dispUnits/>
        <c:majorUnit val="1000"/>
        <c:minorUnit val="1000"/>
      </c:valAx>
      <c:spPr>
        <a:solidFill>
          <a:srgbClr val="FFFFFF"/>
        </a:solidFill>
        <a:ln w="3175">
          <a:noFill/>
        </a:ln>
      </c:spPr>
    </c:plotArea>
    <c:plotVisOnly val="0"/>
    <c:dispBlanksAs val="gap"/>
    <c:showDLblsOverMax val="0"/>
  </c:chart>
  <c:spPr>
    <a:solidFill>
      <a:srgbClr val="FFFFFF"/>
    </a:solidFill>
  </c:spPr>
  <c:txPr>
    <a:bodyPr vert="horz" rot="0"/>
    <a:lstStyle/>
    <a:p>
      <a:pPr>
        <a:defRPr lang="en-US" cap="none" sz="800" b="0" i="0" u="none" baseline="0"/>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25"/>
          <c:y val="0.03075"/>
          <c:w val="0.99775"/>
          <c:h val="0.9385"/>
        </c:manualLayout>
      </c:layout>
      <c:barChart>
        <c:barDir val="bar"/>
        <c:grouping val="clustered"/>
        <c:varyColors val="0"/>
        <c:ser>
          <c:idx val="0"/>
          <c:order val="0"/>
          <c:spPr>
            <a:solidFill>
              <a:srgbClr val="000080"/>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0080"/>
              </a:solidFill>
            </c:spPr>
          </c:dPt>
          <c:dPt>
            <c:idx val="1"/>
            <c:invertIfNegative val="0"/>
            <c:spPr>
              <a:solidFill>
                <a:srgbClr val="99CCFF"/>
              </a:solidFill>
            </c:spPr>
          </c:dPt>
          <c:dPt>
            <c:idx val="2"/>
            <c:invertIfNegative val="0"/>
            <c:spPr>
              <a:solidFill>
                <a:srgbClr val="FFCC99"/>
              </a:solidFill>
            </c:spPr>
          </c:dPt>
          <c:dPt>
            <c:idx val="3"/>
            <c:invertIfNegative val="0"/>
            <c:spPr>
              <a:solidFill>
                <a:srgbClr val="000080"/>
              </a:solidFill>
            </c:spPr>
          </c:dPt>
          <c:dPt>
            <c:idx val="4"/>
            <c:invertIfNegative val="0"/>
            <c:spPr>
              <a:solidFill>
                <a:srgbClr val="000080"/>
              </a:solidFill>
            </c:spPr>
          </c:dPt>
          <c:dPt>
            <c:idx val="5"/>
            <c:invertIfNegative val="0"/>
            <c:spPr>
              <a:solidFill>
                <a:srgbClr val="000080"/>
              </a:solidFill>
            </c:spPr>
          </c:dPt>
          <c:dPt>
            <c:idx val="6"/>
            <c:invertIfNegative val="0"/>
            <c:spPr>
              <a:solidFill>
                <a:srgbClr val="000080"/>
              </a:solidFill>
            </c:spPr>
          </c:dPt>
          <c:dPt>
            <c:idx val="7"/>
            <c:invertIfNegative val="0"/>
            <c:spPr>
              <a:solidFill>
                <a:srgbClr val="000080"/>
              </a:solidFill>
            </c:spPr>
          </c:dPt>
          <c:dPt>
            <c:idx val="8"/>
            <c:invertIfNegative val="0"/>
            <c:spPr>
              <a:solidFill>
                <a:srgbClr val="000080"/>
              </a:solidFill>
            </c:spPr>
          </c:dPt>
          <c:dPt>
            <c:idx val="9"/>
            <c:invertIfNegative val="0"/>
            <c:spPr>
              <a:solidFill>
                <a:srgbClr val="000080"/>
              </a:solidFill>
            </c:spPr>
          </c:dPt>
          <c:dPt>
            <c:idx val="10"/>
            <c:invertIfNegative val="0"/>
            <c:spPr>
              <a:solidFill>
                <a:srgbClr val="000080"/>
              </a:solidFill>
            </c:spPr>
          </c:dPt>
          <c:dPt>
            <c:idx val="11"/>
            <c:invertIfNegative val="0"/>
            <c:spPr>
              <a:solidFill>
                <a:srgbClr val="000080"/>
              </a:solidFill>
            </c:spPr>
          </c:dPt>
          <c:dLbls>
            <c:dLbl>
              <c:idx val="0"/>
              <c:numFmt formatCode="General" sourceLinked="1"/>
              <c:spPr>
                <a:noFill/>
                <a:ln>
                  <a:noFill/>
                </a:ln>
              </c:spPr>
              <c:showLegendKey val="0"/>
              <c:showVal val="1"/>
              <c:showBubbleSize val="0"/>
              <c:showCatName val="0"/>
              <c:showSerName val="0"/>
              <c:showPercent val="0"/>
            </c:dLbl>
            <c:dLbl>
              <c:idx val="1"/>
              <c:numFmt formatCode="General" sourceLinked="1"/>
              <c:spPr>
                <a:noFill/>
                <a:ln>
                  <a:noFill/>
                </a:ln>
              </c:spPr>
              <c:showLegendKey val="0"/>
              <c:showVal val="1"/>
              <c:showBubbleSize val="0"/>
              <c:showCatName val="0"/>
              <c:showSerName val="0"/>
              <c:showPercent val="0"/>
            </c:dLbl>
            <c:dLbl>
              <c:idx val="2"/>
              <c:numFmt formatCode="General" sourceLinked="1"/>
              <c:spPr>
                <a:noFill/>
                <a:ln>
                  <a:noFill/>
                </a:ln>
              </c:spPr>
              <c:showLegendKey val="0"/>
              <c:showVal val="1"/>
              <c:showBubbleSize val="0"/>
              <c:showCatName val="0"/>
              <c:showSerName val="0"/>
              <c:showPercent val="0"/>
            </c:dLbl>
            <c:dLbl>
              <c:idx val="3"/>
              <c:numFmt formatCode="General" sourceLinked="1"/>
              <c:spPr>
                <a:noFill/>
                <a:ln>
                  <a:noFill/>
                </a:ln>
              </c:spPr>
              <c:showLegendKey val="0"/>
              <c:showVal val="1"/>
              <c:showBubbleSize val="0"/>
              <c:showCatName val="0"/>
              <c:showSerName val="0"/>
              <c:showPercent val="0"/>
            </c:dLbl>
            <c:dLbl>
              <c:idx val="4"/>
              <c:numFmt formatCode="General" sourceLinked="1"/>
              <c:spPr>
                <a:noFill/>
                <a:ln>
                  <a:noFill/>
                </a:ln>
              </c:spPr>
              <c:showLegendKey val="0"/>
              <c:showVal val="1"/>
              <c:showBubbleSize val="0"/>
              <c:showCatName val="0"/>
              <c:showSerName val="0"/>
              <c:showPercent val="0"/>
            </c:dLbl>
            <c:dLbl>
              <c:idx val="5"/>
              <c:numFmt formatCode="General" sourceLinked="1"/>
              <c:spPr>
                <a:noFill/>
                <a:ln>
                  <a:noFill/>
                </a:ln>
              </c:spPr>
              <c:showLegendKey val="0"/>
              <c:showVal val="1"/>
              <c:showBubbleSize val="0"/>
              <c:showCatName val="0"/>
              <c:showSerName val="0"/>
              <c:showPercent val="0"/>
            </c:dLbl>
            <c:dLbl>
              <c:idx val="6"/>
              <c:numFmt formatCode="General" sourceLinked="1"/>
              <c:spPr>
                <a:noFill/>
                <a:ln>
                  <a:noFill/>
                </a:ln>
              </c:spPr>
              <c:showLegendKey val="0"/>
              <c:showVal val="1"/>
              <c:showBubbleSize val="0"/>
              <c:showCatName val="0"/>
              <c:showSerName val="0"/>
              <c:showPercent val="0"/>
            </c:dLbl>
            <c:dLbl>
              <c:idx val="7"/>
              <c:numFmt formatCode="General" sourceLinked="1"/>
              <c:spPr>
                <a:noFill/>
                <a:ln>
                  <a:noFill/>
                </a:ln>
              </c:spPr>
              <c:showLegendKey val="0"/>
              <c:showVal val="1"/>
              <c:showBubbleSize val="0"/>
              <c:showCatName val="0"/>
              <c:showSerName val="0"/>
              <c:showPercent val="0"/>
            </c:dLbl>
            <c:dLbl>
              <c:idx val="8"/>
              <c:numFmt formatCode="General" sourceLinked="1"/>
              <c:spPr>
                <a:noFill/>
                <a:ln>
                  <a:noFill/>
                </a:ln>
              </c:spPr>
              <c:showLegendKey val="0"/>
              <c:showVal val="1"/>
              <c:showBubbleSize val="0"/>
              <c:showCatName val="0"/>
              <c:showSerName val="0"/>
              <c:showPercent val="0"/>
            </c:dLbl>
            <c:dLbl>
              <c:idx val="9"/>
              <c:numFmt formatCode="General" sourceLinked="1"/>
              <c:spPr>
                <a:noFill/>
                <a:ln>
                  <a:noFill/>
                </a:ln>
              </c:spPr>
              <c:showLegendKey val="0"/>
              <c:showVal val="1"/>
              <c:showBubbleSize val="0"/>
              <c:showCatName val="0"/>
              <c:showSerName val="0"/>
              <c:showPercent val="0"/>
            </c:dLbl>
            <c:dLbl>
              <c:idx val="10"/>
              <c:numFmt formatCode="General" sourceLinked="1"/>
              <c:spPr>
                <a:noFill/>
                <a:ln>
                  <a:noFill/>
                </a:ln>
              </c:spPr>
              <c:showLegendKey val="0"/>
              <c:showVal val="1"/>
              <c:showBubbleSize val="0"/>
              <c:showCatName val="0"/>
              <c:showSerName val="0"/>
              <c:showPercent val="0"/>
            </c:dLbl>
            <c:dLbl>
              <c:idx val="11"/>
              <c:numFmt formatCode="General" sourceLinked="1"/>
              <c:spPr>
                <a:noFill/>
                <a:ln>
                  <a:noFill/>
                </a:ln>
              </c:spPr>
              <c:showLegendKey val="0"/>
              <c:showVal val="1"/>
              <c:showBubbleSize val="0"/>
              <c:showCatName val="0"/>
              <c:showSerName val="0"/>
              <c:showPercent val="0"/>
            </c:dLbl>
            <c:numFmt formatCode="General" sourceLinked="1"/>
            <c:spPr>
              <a:noFill/>
              <a:ln>
                <a:noFill/>
              </a:ln>
            </c:spPr>
            <c:showLegendKey val="0"/>
            <c:showVal val="1"/>
            <c:showBubbleSize val="0"/>
            <c:showCatName val="0"/>
            <c:showSerName val="0"/>
            <c:showPercent val="0"/>
          </c:dLbls>
          <c:cat>
            <c:strRef>
              <c:f>INTER1!$A$4:$A$15</c:f>
              <c:strCache/>
            </c:strRef>
          </c:cat>
          <c:val>
            <c:numRef>
              <c:f>INTER1!$B$4:$B$15</c:f>
              <c:numCache/>
            </c:numRef>
          </c:val>
        </c:ser>
        <c:gapWidth val="30"/>
        <c:axId val="63606443"/>
        <c:axId val="35587076"/>
      </c:barChart>
      <c:catAx>
        <c:axId val="63606443"/>
        <c:scaling>
          <c:orientation val="minMax"/>
        </c:scaling>
        <c:axPos val="l"/>
        <c:delete val="0"/>
        <c:numFmt formatCode="General" sourceLinked="1"/>
        <c:majorTickMark val="none"/>
        <c:minorTickMark val="none"/>
        <c:tickLblPos val="nextTo"/>
        <c:spPr>
          <a:ln w="3175">
            <a:noFill/>
          </a:ln>
        </c:spPr>
        <c:crossAx val="35587076"/>
        <c:crosses val="autoZero"/>
        <c:auto val="0"/>
        <c:lblOffset val="100"/>
        <c:noMultiLvlLbl val="0"/>
      </c:catAx>
      <c:valAx>
        <c:axId val="35587076"/>
        <c:scaling>
          <c:orientation val="minMax"/>
          <c:max val="35000"/>
          <c:min val="0"/>
        </c:scaling>
        <c:axPos val="b"/>
        <c:delete val="1"/>
        <c:majorTickMark val="out"/>
        <c:minorTickMark val="none"/>
        <c:tickLblPos val="nextTo"/>
        <c:crossAx val="63606443"/>
        <c:crossesAt val="1"/>
        <c:crossBetween val="between"/>
        <c:dispUnits/>
      </c:valAx>
      <c:spPr>
        <a:solidFill>
          <a:srgbClr val="FFFFFF"/>
        </a:solidFill>
        <a:ln w="3175">
          <a:noFill/>
        </a:ln>
      </c:spPr>
    </c:plotArea>
    <c:plotVisOnly val="1"/>
    <c:dispBlanksAs val="gap"/>
    <c:showDLblsOverMax val="0"/>
  </c:chart>
  <c:spPr>
    <a:solidFill>
      <a:srgbClr val="FFFFFF"/>
    </a:solidFill>
  </c:spPr>
  <c:txPr>
    <a:bodyPr vert="horz" rot="0"/>
    <a:lstStyle/>
    <a:p>
      <a:pPr>
        <a:defRPr lang="en-US" cap="none" sz="8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Pt>
            <c:idx val="8"/>
            <c:invertIfNegative val="0"/>
            <c:spPr>
              <a:solidFill>
                <a:srgbClr val="CCFFCC"/>
              </a:solidFill>
            </c:spPr>
          </c:dPt>
          <c:dPt>
            <c:idx val="9"/>
            <c:invertIfNegative val="0"/>
            <c:spPr>
              <a:solidFill>
                <a:srgbClr val="99CC00"/>
              </a:solidFill>
            </c:spPr>
          </c:dPt>
          <c:dLbls>
            <c:dLbl>
              <c:idx val="8"/>
              <c:txPr>
                <a:bodyPr vert="horz" rot="0" anchor="ctr"/>
                <a:lstStyle/>
                <a:p>
                  <a:pPr algn="ctr">
                    <a:defRPr lang="en-US" cap="none" sz="150" b="0" i="0" u="none" baseline="0"/>
                  </a:pPr>
                </a:p>
              </c:txPr>
              <c:numFmt formatCode="General" sourceLinked="1"/>
              <c:spPr>
                <a:noFill/>
                <a:ln>
                  <a:noFill/>
                </a:ln>
              </c:spPr>
              <c:showLegendKey val="0"/>
              <c:showVal val="1"/>
              <c:showBubbleSize val="0"/>
              <c:showCatName val="0"/>
              <c:showSerName val="0"/>
              <c:showPercent val="0"/>
            </c:dLbl>
            <c:dLbl>
              <c:idx val="9"/>
              <c:txPr>
                <a:bodyPr vert="horz" rot="0" anchor="ctr"/>
                <a:lstStyle/>
                <a:p>
                  <a:pPr algn="ctr">
                    <a:defRPr lang="en-US" cap="none" sz="150" b="0" i="0" u="none" baseline="0"/>
                  </a:pPr>
                </a:p>
              </c:txPr>
              <c:numFmt formatCode="General" sourceLinked="1"/>
              <c:spPr>
                <a:noFill/>
                <a:ln>
                  <a:noFill/>
                </a:ln>
              </c:spPr>
              <c:showLegendKey val="0"/>
              <c:showVal val="1"/>
              <c:showBubbleSize val="0"/>
              <c:showCatName val="0"/>
              <c:showSerName val="0"/>
              <c:showPercent val="0"/>
            </c:dLbl>
            <c:numFmt formatCode="General" sourceLinked="1"/>
            <c:spPr>
              <a:noFill/>
              <a:ln>
                <a:noFill/>
              </a:ln>
            </c:spPr>
            <c:txPr>
              <a:bodyPr vert="horz" rot="0" anchor="ctr"/>
              <a:lstStyle/>
              <a:p>
                <a:pPr algn="ctr">
                  <a:defRPr lang="en-US" cap="none" sz="150" b="0" i="0" u="none" baseline="0"/>
                </a:pPr>
              </a:p>
            </c:txPr>
            <c:showLegendKey val="0"/>
            <c:showVal val="1"/>
            <c:showBubbleSize val="0"/>
            <c:showCatName val="0"/>
            <c:showSerName val="0"/>
            <c:showPercent val="0"/>
          </c:dLbls>
          <c:cat>
            <c:strRef>
              <c:f>INTER2!#REF!</c:f>
              <c:strCache>
                <c:ptCount val="1"/>
                <c:pt idx="0">
                  <c:v>1</c:v>
                </c:pt>
              </c:strCache>
            </c:strRef>
          </c:cat>
          <c:val>
            <c:numRef>
              <c:f>INTER2!#REF!</c:f>
              <c:numCache>
                <c:ptCount val="1"/>
                <c:pt idx="0">
                  <c:v>1</c:v>
                </c:pt>
              </c:numCache>
            </c:numRef>
          </c:val>
        </c:ser>
        <c:gapWidth val="80"/>
        <c:axId val="51848229"/>
        <c:axId val="63980878"/>
      </c:barChart>
      <c:catAx>
        <c:axId val="51848229"/>
        <c:scaling>
          <c:orientation val="minMax"/>
        </c:scaling>
        <c:axPos val="l"/>
        <c:delete val="0"/>
        <c:numFmt formatCode="General" sourceLinked="1"/>
        <c:majorTickMark val="out"/>
        <c:minorTickMark val="none"/>
        <c:tickLblPos val="nextTo"/>
        <c:txPr>
          <a:bodyPr/>
          <a:lstStyle/>
          <a:p>
            <a:pPr>
              <a:defRPr lang="en-US" cap="none" sz="150" b="0" i="0" u="none" baseline="0"/>
            </a:pPr>
          </a:p>
        </c:txPr>
        <c:crossAx val="63980878"/>
        <c:crosses val="autoZero"/>
        <c:auto val="1"/>
        <c:lblOffset val="100"/>
        <c:noMultiLvlLbl val="0"/>
      </c:catAx>
      <c:valAx>
        <c:axId val="63980878"/>
        <c:scaling>
          <c:orientation val="minMax"/>
        </c:scaling>
        <c:axPos val="b"/>
        <c:majorGridlines>
          <c:spPr>
            <a:ln w="12700">
              <a:solidFill>
                <a:srgbClr val="969696"/>
              </a:solidFill>
            </a:ln>
          </c:spPr>
        </c:majorGridlines>
        <c:delete val="0"/>
        <c:numFmt formatCode="General" sourceLinked="1"/>
        <c:majorTickMark val="out"/>
        <c:minorTickMark val="none"/>
        <c:tickLblPos val="nextTo"/>
        <c:txPr>
          <a:bodyPr/>
          <a:lstStyle/>
          <a:p>
            <a:pPr>
              <a:defRPr lang="en-US" cap="none" sz="150" b="0" i="0" u="none" baseline="0"/>
            </a:pPr>
          </a:p>
        </c:txPr>
        <c:crossAx val="51848229"/>
        <c:crossesAt val="1"/>
        <c:crossBetween val="between"/>
        <c:dispUnits/>
      </c:valAx>
      <c:spPr>
        <a:solidFill>
          <a:srgbClr val="FFFFFF"/>
        </a:solidFill>
        <a:ln w="12700">
          <a:solidFill>
            <a:srgbClr val="808080"/>
          </a:solidFill>
        </a:ln>
      </c:spPr>
    </c:plotArea>
    <c:plotVisOnly val="1"/>
    <c:dispBlanksAs val="gap"/>
    <c:showDLblsOverMax val="0"/>
  </c:chart>
  <c:spPr>
    <a:solidFill>
      <a:srgbClr val="FFCC99"/>
    </a:solidFill>
  </c:spPr>
  <c:txPr>
    <a:bodyPr vert="horz" rot="0"/>
    <a:lstStyle/>
    <a:p>
      <a:pPr>
        <a:defRPr lang="en-US" cap="none" sz="25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Pt>
            <c:idx val="5"/>
            <c:invertIfNegative val="0"/>
            <c:spPr>
              <a:solidFill>
                <a:srgbClr val="CCFFCC"/>
              </a:solidFill>
            </c:spPr>
          </c:dPt>
          <c:dPt>
            <c:idx val="7"/>
            <c:invertIfNegative val="0"/>
            <c:spPr>
              <a:solidFill>
                <a:srgbClr val="99CC00"/>
              </a:solidFill>
            </c:spPr>
          </c:dPt>
          <c:dLbls>
            <c:dLbl>
              <c:idx val="5"/>
              <c:txPr>
                <a:bodyPr vert="horz" rot="0" anchor="ctr"/>
                <a:lstStyle/>
                <a:p>
                  <a:pPr algn="ctr">
                    <a:defRPr lang="en-US" cap="none" sz="175" b="0" i="0" u="none" baseline="0"/>
                  </a:pPr>
                </a:p>
              </c:txPr>
              <c:numFmt formatCode="General" sourceLinked="1"/>
              <c:spPr>
                <a:noFill/>
                <a:ln>
                  <a:noFill/>
                </a:ln>
              </c:spPr>
              <c:showLegendKey val="0"/>
              <c:showVal val="1"/>
              <c:showBubbleSize val="0"/>
              <c:showCatName val="0"/>
              <c:showSerName val="0"/>
              <c:showPercent val="0"/>
            </c:dLbl>
            <c:dLbl>
              <c:idx val="7"/>
              <c:txPr>
                <a:bodyPr vert="horz" rot="0" anchor="ctr"/>
                <a:lstStyle/>
                <a:p>
                  <a:pPr algn="ctr">
                    <a:defRPr lang="en-US" cap="none" sz="175" b="0" i="0" u="none" baseline="0"/>
                  </a:pPr>
                </a:p>
              </c:txPr>
              <c:numFmt formatCode="General" sourceLinked="1"/>
              <c:spPr>
                <a:noFill/>
                <a:ln>
                  <a:noFill/>
                </a:ln>
              </c:spPr>
              <c:showLegendKey val="0"/>
              <c:showVal val="1"/>
              <c:showBubbleSize val="0"/>
              <c:showCatName val="0"/>
              <c:showSerName val="0"/>
              <c:showPercent val="0"/>
            </c:dLbl>
            <c:numFmt formatCode="General" sourceLinked="1"/>
            <c:spPr>
              <a:noFill/>
              <a:ln>
                <a:noFill/>
              </a:ln>
            </c:spPr>
            <c:txPr>
              <a:bodyPr vert="horz" rot="0" anchor="ctr"/>
              <a:lstStyle/>
              <a:p>
                <a:pPr algn="ctr">
                  <a:defRPr lang="en-US" cap="none" sz="175" b="0" i="0" u="none" baseline="0"/>
                </a:pPr>
              </a:p>
            </c:txPr>
            <c:showLegendKey val="0"/>
            <c:showVal val="1"/>
            <c:showBubbleSize val="0"/>
            <c:showCatName val="0"/>
            <c:showSerName val="0"/>
            <c:showPercent val="0"/>
          </c:dLbls>
          <c:cat>
            <c:strRef>
              <c:f>INTER2!#REF!</c:f>
              <c:strCache>
                <c:ptCount val="1"/>
                <c:pt idx="0">
                  <c:v>1</c:v>
                </c:pt>
              </c:strCache>
            </c:strRef>
          </c:cat>
          <c:val>
            <c:numRef>
              <c:f>INTER2!#REF!</c:f>
              <c:numCache>
                <c:ptCount val="1"/>
                <c:pt idx="0">
                  <c:v>1</c:v>
                </c:pt>
              </c:numCache>
            </c:numRef>
          </c:val>
        </c:ser>
        <c:gapWidth val="80"/>
        <c:axId val="38956991"/>
        <c:axId val="15068600"/>
      </c:barChart>
      <c:catAx>
        <c:axId val="38956991"/>
        <c:scaling>
          <c:orientation val="minMax"/>
        </c:scaling>
        <c:axPos val="l"/>
        <c:delete val="0"/>
        <c:numFmt formatCode="General" sourceLinked="1"/>
        <c:majorTickMark val="out"/>
        <c:minorTickMark val="none"/>
        <c:tickLblPos val="nextTo"/>
        <c:txPr>
          <a:bodyPr/>
          <a:lstStyle/>
          <a:p>
            <a:pPr>
              <a:defRPr lang="en-US" cap="none" sz="175" b="0" i="0" u="none" baseline="0"/>
            </a:pPr>
          </a:p>
        </c:txPr>
        <c:crossAx val="15068600"/>
        <c:crosses val="autoZero"/>
        <c:auto val="1"/>
        <c:lblOffset val="100"/>
        <c:noMultiLvlLbl val="0"/>
      </c:catAx>
      <c:valAx>
        <c:axId val="15068600"/>
        <c:scaling>
          <c:orientation val="minMax"/>
        </c:scaling>
        <c:axPos val="b"/>
        <c:majorGridlines>
          <c:spPr>
            <a:ln w="12700">
              <a:solidFill>
                <a:srgbClr val="969696"/>
              </a:solidFill>
            </a:ln>
          </c:spPr>
        </c:majorGridlines>
        <c:delete val="0"/>
        <c:numFmt formatCode="General" sourceLinked="1"/>
        <c:majorTickMark val="out"/>
        <c:minorTickMark val="none"/>
        <c:tickLblPos val="nextTo"/>
        <c:txPr>
          <a:bodyPr/>
          <a:lstStyle/>
          <a:p>
            <a:pPr>
              <a:defRPr lang="en-US" cap="none" sz="175" b="0" i="0" u="none" baseline="0"/>
            </a:pPr>
          </a:p>
        </c:txPr>
        <c:crossAx val="38956991"/>
        <c:crossesAt val="1"/>
        <c:crossBetween val="between"/>
        <c:dispUnits/>
      </c:valAx>
      <c:spPr>
        <a:solidFill>
          <a:srgbClr val="FFFFFF"/>
        </a:solidFill>
        <a:ln w="12700">
          <a:solidFill>
            <a:srgbClr val="808080"/>
          </a:solidFill>
        </a:ln>
      </c:spPr>
    </c:plotArea>
    <c:plotVisOnly val="1"/>
    <c:dispBlanksAs val="gap"/>
    <c:showDLblsOverMax val="0"/>
  </c:chart>
  <c:spPr>
    <a:solidFill>
      <a:srgbClr val="FFCC99"/>
    </a:solidFill>
  </c:spPr>
  <c:txPr>
    <a:bodyPr vert="horz" rot="0"/>
    <a:lstStyle/>
    <a:p>
      <a:pPr>
        <a:defRPr lang="en-US" cap="none" sz="25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Pt>
            <c:idx val="3"/>
            <c:invertIfNegative val="0"/>
            <c:spPr>
              <a:solidFill>
                <a:srgbClr val="9999FF"/>
              </a:solidFill>
              <a:ln w="12700">
                <a:solidFill/>
              </a:ln>
            </c:spPr>
          </c:dPt>
          <c:dPt>
            <c:idx val="4"/>
            <c:invertIfNegative val="0"/>
            <c:spPr>
              <a:solidFill>
                <a:srgbClr val="9999FF"/>
              </a:solidFill>
            </c:spPr>
          </c:dPt>
          <c:dPt>
            <c:idx val="5"/>
            <c:invertIfNegative val="0"/>
            <c:spPr>
              <a:solidFill>
                <a:srgbClr val="FFFF00"/>
              </a:solidFill>
            </c:spPr>
          </c:dPt>
          <c:dPt>
            <c:idx val="6"/>
            <c:invertIfNegative val="0"/>
            <c:spPr>
              <a:solidFill>
                <a:srgbClr val="9999FF"/>
              </a:solidFill>
            </c:spPr>
          </c:dPt>
          <c:dPt>
            <c:idx val="7"/>
            <c:invertIfNegative val="0"/>
            <c:spPr>
              <a:solidFill>
                <a:srgbClr val="FF00FF"/>
              </a:solidFill>
              <a:ln w="12700">
                <a:solidFill/>
              </a:ln>
            </c:spPr>
          </c:dPt>
          <c:dLbls>
            <c:dLbl>
              <c:idx val="3"/>
              <c:numFmt formatCode="General" sourceLinked="1"/>
              <c:spPr>
                <a:noFill/>
                <a:ln>
                  <a:noFill/>
                </a:ln>
              </c:spPr>
              <c:showLegendKey val="0"/>
              <c:showVal val="1"/>
              <c:showBubbleSize val="0"/>
              <c:showCatName val="0"/>
              <c:showSerName val="0"/>
              <c:showPercent val="0"/>
            </c:dLbl>
            <c:dLbl>
              <c:idx val="4"/>
              <c:numFmt formatCode="General" sourceLinked="1"/>
              <c:spPr>
                <a:noFill/>
                <a:ln>
                  <a:noFill/>
                </a:ln>
              </c:spPr>
              <c:showLegendKey val="0"/>
              <c:showVal val="1"/>
              <c:showBubbleSize val="0"/>
              <c:showCatName val="0"/>
              <c:showSerName val="0"/>
              <c:showPercent val="0"/>
            </c:dLbl>
            <c:dLbl>
              <c:idx val="5"/>
              <c:numFmt formatCode="General" sourceLinked="1"/>
              <c:spPr>
                <a:noFill/>
                <a:ln>
                  <a:noFill/>
                </a:ln>
              </c:spPr>
              <c:showLegendKey val="0"/>
              <c:showVal val="1"/>
              <c:showBubbleSize val="0"/>
              <c:showCatName val="0"/>
              <c:showSerName val="0"/>
              <c:showPercent val="0"/>
            </c:dLbl>
            <c:dLbl>
              <c:idx val="6"/>
              <c:numFmt formatCode="General" sourceLinked="1"/>
              <c:spPr>
                <a:noFill/>
                <a:ln>
                  <a:noFill/>
                </a:ln>
              </c:spPr>
              <c:showLegendKey val="0"/>
              <c:showVal val="1"/>
              <c:showBubbleSize val="0"/>
              <c:showCatName val="0"/>
              <c:showSerName val="0"/>
              <c:showPercent val="0"/>
            </c:dLbl>
            <c:dLbl>
              <c:idx val="7"/>
              <c:numFmt formatCode="General" sourceLinked="1"/>
              <c:spPr>
                <a:noFill/>
                <a:ln>
                  <a:noFill/>
                </a:ln>
              </c:spPr>
              <c:showLegendKey val="0"/>
              <c:showVal val="1"/>
              <c:showBubbleSize val="0"/>
              <c:showCatName val="0"/>
              <c:showSerName val="0"/>
              <c:showPercent val="0"/>
            </c:dLbl>
            <c:numFmt formatCode="General" sourceLinked="1"/>
            <c:spPr>
              <a:noFill/>
              <a:ln>
                <a:noFill/>
              </a:ln>
            </c:spPr>
            <c:showLegendKey val="0"/>
            <c:showVal val="1"/>
            <c:showBubbleSize val="0"/>
            <c:showCatName val="0"/>
            <c:showSerName val="0"/>
            <c:showPercent val="0"/>
          </c:dLbls>
          <c:cat>
            <c:strLit>
              <c:ptCount val="11"/>
              <c:pt idx="0">
                <c:v>Suède</c:v>
              </c:pt>
              <c:pt idx="1">
                <c:v>Allemagne</c:v>
              </c:pt>
              <c:pt idx="2">
                <c:v>Finlande</c:v>
              </c:pt>
              <c:pt idx="3">
                <c:v>Royaume uni</c:v>
              </c:pt>
              <c:pt idx="4">
                <c:v>Japon</c:v>
              </c:pt>
              <c:pt idx="5">
                <c:v>Moyenne des pays de l'OCDE</c:v>
              </c:pt>
              <c:pt idx="6">
                <c:v>Espagne</c:v>
              </c:pt>
              <c:pt idx="7">
                <c:v>France</c:v>
              </c:pt>
              <c:pt idx="8">
                <c:v>Italie *</c:v>
              </c:pt>
              <c:pt idx="9">
                <c:v>Belgique</c:v>
              </c:pt>
              <c:pt idx="10">
                <c:v>Irlande</c:v>
              </c:pt>
            </c:strLit>
          </c:cat>
          <c:val>
            <c:numLit>
              <c:ptCount val="11"/>
              <c:pt idx="0">
                <c:v>74630</c:v>
              </c:pt>
              <c:pt idx="1">
                <c:v>66760</c:v>
              </c:pt>
              <c:pt idx="2">
                <c:v>59580</c:v>
              </c:pt>
              <c:pt idx="3">
                <c:v>58650</c:v>
              </c:pt>
              <c:pt idx="4">
                <c:v>50170</c:v>
              </c:pt>
              <c:pt idx="5">
                <c:v>47160</c:v>
              </c:pt>
              <c:pt idx="6">
                <c:v>47020</c:v>
              </c:pt>
              <c:pt idx="7">
                <c:v>44200</c:v>
              </c:pt>
              <c:pt idx="8">
                <c:v>40210</c:v>
              </c:pt>
              <c:pt idx="9">
                <c:v>35760</c:v>
              </c:pt>
              <c:pt idx="10">
                <c:v>33920</c:v>
              </c:pt>
            </c:numLit>
          </c:val>
        </c:ser>
        <c:axId val="1399673"/>
        <c:axId val="12597058"/>
      </c:barChart>
      <c:catAx>
        <c:axId val="1399673"/>
        <c:scaling>
          <c:orientation val="minMax"/>
        </c:scaling>
        <c:axPos val="l"/>
        <c:delete val="0"/>
        <c:numFmt formatCode="General" sourceLinked="1"/>
        <c:majorTickMark val="in"/>
        <c:minorTickMark val="none"/>
        <c:tickLblPos val="nextTo"/>
        <c:crossAx val="12597058"/>
        <c:crosses val="autoZero"/>
        <c:auto val="0"/>
        <c:lblOffset val="100"/>
        <c:noMultiLvlLbl val="0"/>
      </c:catAx>
      <c:valAx>
        <c:axId val="12597058"/>
        <c:scaling>
          <c:orientation val="minMax"/>
        </c:scaling>
        <c:axPos val="b"/>
        <c:majorGridlines/>
        <c:delete val="0"/>
        <c:numFmt formatCode="General" sourceLinked="1"/>
        <c:majorTickMark val="out"/>
        <c:minorTickMark val="none"/>
        <c:tickLblPos val="nextTo"/>
        <c:crossAx val="1399673"/>
        <c:crossesAt val="1"/>
        <c:crossBetween val="between"/>
        <c:dispUnits/>
      </c:valAx>
      <c:spPr>
        <a:noFill/>
        <a:ln w="12700">
          <a:solidFill>
            <a:srgbClr val="808080"/>
          </a:solidFill>
        </a:ln>
      </c:spPr>
    </c:plotArea>
    <c:plotVisOnly val="1"/>
    <c:dispBlanksAs val="gap"/>
    <c:showDLblsOverMax val="0"/>
  </c:chart>
  <c:txPr>
    <a:bodyPr vert="horz" rot="0"/>
    <a:lstStyle/>
    <a:p>
      <a:pPr>
        <a:defRPr lang="en-US" cap="none" sz="8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305"/>
          <c:w val="0.99775"/>
          <c:h val="0.88325"/>
        </c:manualLayout>
      </c:layout>
      <c:barChart>
        <c:barDir val="bar"/>
        <c:grouping val="clustered"/>
        <c:varyColors val="0"/>
        <c:ser>
          <c:idx val="0"/>
          <c:order val="0"/>
          <c:spPr>
            <a:solidFill>
              <a:srgbClr val="000080"/>
            </a:solidFill>
          </c:spPr>
          <c:invertIfNegative val="0"/>
          <c:extLst>
            <c:ext xmlns:c14="http://schemas.microsoft.com/office/drawing/2007/8/2/chart" uri="{6F2FDCE9-48DA-4B69-8628-5D25D57E5C99}">
              <c14:invertSolidFillFmt>
                <c14:spPr>
                  <a:solidFill>
                    <a:srgbClr val="FFFFFF"/>
                  </a:solidFill>
                </c14:spPr>
              </c14:invertSolidFillFmt>
            </c:ext>
          </c:extLst>
          <c:dPt>
            <c:idx val="3"/>
            <c:invertIfNegative val="0"/>
            <c:spPr>
              <a:solidFill>
                <a:srgbClr val="000080"/>
              </a:solidFill>
            </c:spPr>
          </c:dPt>
          <c:dPt>
            <c:idx val="4"/>
            <c:invertIfNegative val="0"/>
            <c:spPr>
              <a:solidFill>
                <a:srgbClr val="99CCFF"/>
              </a:solidFill>
            </c:spPr>
          </c:dPt>
          <c:dPt>
            <c:idx val="5"/>
            <c:invertIfNegative val="0"/>
            <c:spPr>
              <a:solidFill>
                <a:srgbClr val="FFCC99"/>
              </a:solidFill>
            </c:spPr>
          </c:dPt>
          <c:dPt>
            <c:idx val="6"/>
            <c:invertIfNegative val="0"/>
            <c:spPr>
              <a:solidFill>
                <a:srgbClr val="000080"/>
              </a:solidFill>
            </c:spPr>
          </c:dPt>
          <c:dPt>
            <c:idx val="7"/>
            <c:invertIfNegative val="0"/>
            <c:spPr>
              <a:solidFill>
                <a:srgbClr val="000080"/>
              </a:solidFill>
            </c:spPr>
          </c:dPt>
          <c:dLbls>
            <c:dLbl>
              <c:idx val="3"/>
              <c:numFmt formatCode="General" sourceLinked="1"/>
              <c:spPr>
                <a:noFill/>
                <a:ln>
                  <a:noFill/>
                </a:ln>
              </c:spPr>
              <c:showLegendKey val="0"/>
              <c:showVal val="1"/>
              <c:showBubbleSize val="0"/>
              <c:showCatName val="0"/>
              <c:showSerName val="0"/>
              <c:showPercent val="0"/>
            </c:dLbl>
            <c:dLbl>
              <c:idx val="4"/>
              <c:numFmt formatCode="General" sourceLinked="1"/>
              <c:spPr>
                <a:noFill/>
                <a:ln>
                  <a:noFill/>
                </a:ln>
              </c:spPr>
              <c:showLegendKey val="0"/>
              <c:showVal val="1"/>
              <c:showBubbleSize val="0"/>
              <c:showCatName val="0"/>
              <c:showSerName val="0"/>
              <c:showPercent val="0"/>
            </c:dLbl>
            <c:dLbl>
              <c:idx val="5"/>
              <c:numFmt formatCode="General" sourceLinked="1"/>
              <c:spPr>
                <a:noFill/>
                <a:ln>
                  <a:noFill/>
                </a:ln>
              </c:spPr>
              <c:showLegendKey val="0"/>
              <c:showVal val="1"/>
              <c:showBubbleSize val="0"/>
              <c:showCatName val="0"/>
              <c:showSerName val="0"/>
              <c:showPercent val="0"/>
            </c:dLbl>
            <c:dLbl>
              <c:idx val="6"/>
              <c:numFmt formatCode="General" sourceLinked="1"/>
              <c:spPr>
                <a:noFill/>
                <a:ln>
                  <a:noFill/>
                </a:ln>
              </c:spPr>
              <c:showLegendKey val="0"/>
              <c:showVal val="1"/>
              <c:showBubbleSize val="0"/>
              <c:showCatName val="0"/>
              <c:showSerName val="0"/>
              <c:showPercent val="0"/>
            </c:dLbl>
            <c:dLbl>
              <c:idx val="7"/>
              <c:numFmt formatCode="General" sourceLinked="1"/>
              <c:spPr>
                <a:noFill/>
                <a:ln>
                  <a:noFill/>
                </a:ln>
              </c:spPr>
              <c:showLegendKey val="0"/>
              <c:showVal val="1"/>
              <c:showBubbleSize val="0"/>
              <c:showCatName val="0"/>
              <c:showSerName val="0"/>
              <c:showPercent val="0"/>
            </c:dLbl>
            <c:numFmt formatCode="General" sourceLinked="1"/>
            <c:spPr>
              <a:noFill/>
              <a:ln>
                <a:noFill/>
              </a:ln>
            </c:spPr>
            <c:showLegendKey val="0"/>
            <c:showVal val="1"/>
            <c:showBubbleSize val="0"/>
            <c:showCatName val="0"/>
            <c:showSerName val="0"/>
            <c:showPercent val="0"/>
          </c:dLbls>
          <c:cat>
            <c:strRef>
              <c:f>INTER2!$A$4:$A$14</c:f>
              <c:strCache/>
            </c:strRef>
          </c:cat>
          <c:val>
            <c:numRef>
              <c:f>INTER2!$B$4:$B$14</c:f>
              <c:numCache/>
            </c:numRef>
          </c:val>
        </c:ser>
        <c:gapWidth val="30"/>
        <c:axId val="46264659"/>
        <c:axId val="13728748"/>
      </c:barChart>
      <c:catAx>
        <c:axId val="46264659"/>
        <c:scaling>
          <c:orientation val="minMax"/>
        </c:scaling>
        <c:axPos val="l"/>
        <c:delete val="0"/>
        <c:numFmt formatCode="General" sourceLinked="1"/>
        <c:majorTickMark val="none"/>
        <c:minorTickMark val="none"/>
        <c:tickLblPos val="nextTo"/>
        <c:spPr>
          <a:ln w="3175">
            <a:noFill/>
          </a:ln>
        </c:spPr>
        <c:crossAx val="13728748"/>
        <c:crosses val="autoZero"/>
        <c:auto val="0"/>
        <c:lblOffset val="100"/>
        <c:noMultiLvlLbl val="0"/>
      </c:catAx>
      <c:valAx>
        <c:axId val="13728748"/>
        <c:scaling>
          <c:orientation val="minMax"/>
          <c:max val="110000"/>
          <c:min val="0"/>
        </c:scaling>
        <c:axPos val="b"/>
        <c:delete val="1"/>
        <c:majorTickMark val="out"/>
        <c:minorTickMark val="none"/>
        <c:tickLblPos val="nextTo"/>
        <c:crossAx val="46264659"/>
        <c:crossesAt val="1"/>
        <c:crossBetween val="between"/>
        <c:dispUnits/>
        <c:majorUnit val="20000"/>
      </c:valAx>
      <c:spPr>
        <a:solidFill>
          <a:srgbClr val="FFFFFF"/>
        </a:solidFill>
        <a:ln w="3175">
          <a:noFill/>
        </a:ln>
      </c:spPr>
    </c:plotArea>
    <c:plotVisOnly val="1"/>
    <c:dispBlanksAs val="gap"/>
    <c:showDLblsOverMax val="0"/>
  </c:chart>
  <c:spPr>
    <a:solidFill>
      <a:srgbClr val="FFFFFF"/>
    </a:solidFill>
  </c:spPr>
  <c:txPr>
    <a:bodyPr vert="horz" rot="0"/>
    <a:lstStyle/>
    <a:p>
      <a:pPr>
        <a:defRPr lang="en-US" cap="none" sz="800" b="0" i="0" u="none" baseline="0"/>
      </a:pPr>
    </a:p>
  </c:txPr>
  <c:userShapes r:id="rId1"/>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 Id="rId3" Type="http://schemas.openxmlformats.org/officeDocument/2006/relationships/chart" Target="/xl/charts/chart5.xml" /><Relationship Id="rId4"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57150</xdr:colOff>
      <xdr:row>14</xdr:row>
      <xdr:rowOff>0</xdr:rowOff>
    </xdr:from>
    <xdr:to>
      <xdr:col>6</xdr:col>
      <xdr:colOff>219075</xdr:colOff>
      <xdr:row>14</xdr:row>
      <xdr:rowOff>0</xdr:rowOff>
    </xdr:to>
    <xdr:sp>
      <xdr:nvSpPr>
        <xdr:cNvPr id="1" name="Texte 1"/>
        <xdr:cNvSpPr txBox="1">
          <a:spLocks noChangeArrowheads="1"/>
        </xdr:cNvSpPr>
      </xdr:nvSpPr>
      <xdr:spPr>
        <a:xfrm>
          <a:off x="4562475" y="2343150"/>
          <a:ext cx="161925" cy="0"/>
        </a:xfrm>
        <a:prstGeom prst="rect">
          <a:avLst/>
        </a:prstGeom>
        <a:solidFill>
          <a:srgbClr val="FFFFFF"/>
        </a:solidFill>
        <a:ln w="1" cmpd="sng">
          <a:noFill/>
        </a:ln>
      </xdr:spPr>
      <xdr:txBody>
        <a:bodyPr vertOverflow="clip" wrap="square" vert="vert270"/>
        <a:p>
          <a:pPr algn="ctr">
            <a:defRPr/>
          </a:pPr>
          <a:r>
            <a:rPr lang="en-US" cap="none" sz="800" b="0" i="1" u="none" baseline="0"/>
            <a:t>Source : MEN -  DEP</a:t>
          </a:r>
        </a:p>
      </xdr:txBody>
    </xdr:sp>
    <xdr:clientData/>
  </xdr:twoCellAnchor>
  <xdr:twoCellAnchor>
    <xdr:from>
      <xdr:col>6</xdr:col>
      <xdr:colOff>47625</xdr:colOff>
      <xdr:row>21</xdr:row>
      <xdr:rowOff>0</xdr:rowOff>
    </xdr:from>
    <xdr:to>
      <xdr:col>6</xdr:col>
      <xdr:colOff>57150</xdr:colOff>
      <xdr:row>21</xdr:row>
      <xdr:rowOff>0</xdr:rowOff>
    </xdr:to>
    <xdr:sp>
      <xdr:nvSpPr>
        <xdr:cNvPr id="2" name="Texte 1"/>
        <xdr:cNvSpPr txBox="1">
          <a:spLocks noChangeArrowheads="1"/>
        </xdr:cNvSpPr>
      </xdr:nvSpPr>
      <xdr:spPr>
        <a:xfrm>
          <a:off x="4552950" y="3476625"/>
          <a:ext cx="9525" cy="0"/>
        </a:xfrm>
        <a:prstGeom prst="rect">
          <a:avLst/>
        </a:prstGeom>
        <a:solidFill>
          <a:srgbClr val="FFFFFF"/>
        </a:solidFill>
        <a:ln w="1" cmpd="sng">
          <a:noFill/>
        </a:ln>
      </xdr:spPr>
      <xdr:txBody>
        <a:bodyPr vertOverflow="clip" wrap="square" vert="vert270"/>
        <a:p>
          <a:pPr algn="l">
            <a:defRPr/>
          </a:pPr>
          <a:r>
            <a:rPr lang="en-US" cap="none" sz="800" b="0" i="1" u="none" baseline="0"/>
            <a:t>Source : MEN - DEP</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0.1025</cdr:x>
      <cdr:y>0.1515</cdr:y>
    </cdr:from>
    <cdr:to>
      <cdr:x>0.197</cdr:x>
      <cdr:y>-536870.7605</cdr:y>
    </cdr:to>
    <cdr:sp>
      <cdr:nvSpPr>
        <cdr:cNvPr id="1" name="Texte 1"/>
        <cdr:cNvSpPr txBox="1">
          <a:spLocks noChangeArrowheads="1"/>
        </cdr:cNvSpPr>
      </cdr:nvSpPr>
      <cdr:spPr>
        <a:xfrm>
          <a:off x="704850" y="0"/>
          <a:ext cx="657225" cy="0"/>
        </a:xfrm>
        <a:prstGeom prst="rect">
          <a:avLst/>
        </a:prstGeom>
        <a:noFill/>
        <a:ln w="1" cmpd="sng">
          <a:noFill/>
        </a:ln>
      </cdr:spPr>
      <cdr:txBody>
        <a:bodyPr vertOverflow="clip" wrap="square" anchor="ctr"/>
        <a:p>
          <a:pPr algn="ctr">
            <a:defRPr/>
          </a:pPr>
          <a:r>
            <a:rPr lang="en-US" cap="none" sz="800" b="0" i="0" u="none" baseline="0"/>
            <a:t>Euros 2012</a:t>
          </a:r>
        </a:p>
      </cdr:txBody>
    </cdr:sp>
  </cdr:relSizeAnchor>
  <cdr:relSizeAnchor xmlns:cdr="http://schemas.openxmlformats.org/drawingml/2006/chartDrawing">
    <cdr:from>
      <cdr:x>0.7925</cdr:x>
      <cdr:y>0.74775</cdr:y>
    </cdr:from>
    <cdr:to>
      <cdr:x>0.802</cdr:x>
      <cdr:y>-536870.16425</cdr:y>
    </cdr:to>
    <cdr:sp>
      <cdr:nvSpPr>
        <cdr:cNvPr id="2" name="TextBox 6"/>
        <cdr:cNvSpPr txBox="1">
          <a:spLocks noChangeArrowheads="1"/>
        </cdr:cNvSpPr>
      </cdr:nvSpPr>
      <cdr:spPr>
        <a:xfrm>
          <a:off x="5514975" y="0"/>
          <a:ext cx="66675" cy="0"/>
        </a:xfrm>
        <a:prstGeom prst="rect">
          <a:avLst/>
        </a:prstGeom>
        <a:noFill/>
        <a:ln w="1" cmpd="sng">
          <a:noFill/>
        </a:ln>
      </cdr:spPr>
      <cdr:txBody>
        <a:bodyPr vertOverflow="clip" wrap="square" anchor="ctr">
          <a:spAutoFit/>
        </a:bodyPr>
        <a:p>
          <a:pPr algn="ctr">
            <a:defRPr/>
          </a:pPr>
          <a:r>
            <a:rPr lang="en-US" cap="none" u="none" baseline="0">
              <a:latin typeface="MS Sans Serif"/>
              <a:ea typeface="MS Sans Serif"/>
              <a:cs typeface="MS Sans Serif"/>
            </a:rPr>
            <a:t/>
          </a:r>
        </a:p>
      </cdr:txBody>
    </cdr:sp>
  </cdr:relSizeAnchor>
  <cdr:relSizeAnchor xmlns:cdr="http://schemas.openxmlformats.org/drawingml/2006/chartDrawing">
    <cdr:from>
      <cdr:x>0.5115</cdr:x>
      <cdr:y>0.1515</cdr:y>
    </cdr:from>
    <cdr:to>
      <cdr:x>0.521</cdr:x>
      <cdr:y>-536870.7605</cdr:y>
    </cdr:to>
    <cdr:sp>
      <cdr:nvSpPr>
        <cdr:cNvPr id="3" name="TextBox 7"/>
        <cdr:cNvSpPr txBox="1">
          <a:spLocks noChangeArrowheads="1"/>
        </cdr:cNvSpPr>
      </cdr:nvSpPr>
      <cdr:spPr>
        <a:xfrm>
          <a:off x="3552825" y="0"/>
          <a:ext cx="66675" cy="0"/>
        </a:xfrm>
        <a:prstGeom prst="rect">
          <a:avLst/>
        </a:prstGeom>
        <a:noFill/>
        <a:ln w="1" cmpd="sng">
          <a:noFill/>
        </a:ln>
      </cdr:spPr>
      <cdr:txBody>
        <a:bodyPr vertOverflow="clip" wrap="square" anchor="ctr">
          <a:spAutoFit/>
        </a:bodyPr>
        <a:p>
          <a:pPr algn="ctr">
            <a:defRPr/>
          </a:pPr>
          <a:r>
            <a:rPr lang="en-US" cap="none" sz="850" b="0" i="0" u="none" baseline="0"/>
            <a:t/>
          </a:r>
        </a:p>
      </cdr:txBody>
    </cdr:sp>
  </cdr:relSizeAnchor>
  <cdr:relSizeAnchor xmlns:cdr="http://schemas.openxmlformats.org/drawingml/2006/chartDrawing">
    <cdr:from>
      <cdr:x>0.3615</cdr:x>
      <cdr:y>0.313</cdr:y>
    </cdr:from>
    <cdr:to>
      <cdr:x>0.44225</cdr:x>
      <cdr:y>-536870.599</cdr:y>
    </cdr:to>
    <cdr:sp>
      <cdr:nvSpPr>
        <cdr:cNvPr id="4" name="TextBox 8"/>
        <cdr:cNvSpPr txBox="1">
          <a:spLocks noChangeArrowheads="1"/>
        </cdr:cNvSpPr>
      </cdr:nvSpPr>
      <cdr:spPr>
        <a:xfrm>
          <a:off x="2514600" y="0"/>
          <a:ext cx="561975" cy="0"/>
        </a:xfrm>
        <a:prstGeom prst="rect">
          <a:avLst/>
        </a:prstGeom>
        <a:noFill/>
        <a:ln w="1" cmpd="sng">
          <a:noFill/>
        </a:ln>
      </cdr:spPr>
      <cdr:txBody>
        <a:bodyPr vertOverflow="clip" wrap="square" anchor="ctr">
          <a:spAutoFit/>
        </a:bodyPr>
        <a:p>
          <a:pPr algn="ctr">
            <a:defRPr/>
          </a:pPr>
          <a:r>
            <a:rPr lang="en-US" cap="none" sz="800" b="1" i="0" u="none" baseline="0"/>
            <a:t>Ensemble</a:t>
          </a:r>
        </a:p>
      </cdr:txBody>
    </cdr:sp>
  </cdr:relSizeAnchor>
  <cdr:relSizeAnchor xmlns:cdr="http://schemas.openxmlformats.org/drawingml/2006/chartDrawing">
    <cdr:from>
      <cdr:x>0.961</cdr:x>
      <cdr:y>0.187</cdr:y>
    </cdr:from>
    <cdr:to>
      <cdr:x>0.9705</cdr:x>
      <cdr:y>-536870.725</cdr:y>
    </cdr:to>
    <cdr:sp>
      <cdr:nvSpPr>
        <cdr:cNvPr id="5" name="TextBox 15"/>
        <cdr:cNvSpPr txBox="1">
          <a:spLocks noChangeArrowheads="1"/>
        </cdr:cNvSpPr>
      </cdr:nvSpPr>
      <cdr:spPr>
        <a:xfrm>
          <a:off x="6686550" y="0"/>
          <a:ext cx="66675" cy="0"/>
        </a:xfrm>
        <a:prstGeom prst="rect">
          <a:avLst/>
        </a:prstGeom>
        <a:noFill/>
        <a:ln w="1" cmpd="sng">
          <a:noFill/>
        </a:ln>
      </cdr:spPr>
      <cdr:txBody>
        <a:bodyPr vertOverflow="clip" wrap="square" anchor="ctr">
          <a:spAutoFit/>
        </a:bodyPr>
        <a:p>
          <a:pPr algn="ctr">
            <a:defRPr/>
          </a:pPr>
          <a:r>
            <a:rPr lang="en-US" cap="none" u="none" baseline="0">
              <a:latin typeface="MS Sans Serif"/>
              <a:ea typeface="MS Sans Serif"/>
              <a:cs typeface="MS Sans Serif"/>
            </a:rPr>
            <a:t/>
          </a:r>
        </a:p>
      </cdr:txBody>
    </cdr:sp>
  </cdr:relSizeAnchor>
  <cdr:relSizeAnchor xmlns:cdr="http://schemas.openxmlformats.org/drawingml/2006/chartDrawing">
    <cdr:from>
      <cdr:x>0.576</cdr:x>
      <cdr:y>0.158</cdr:y>
    </cdr:from>
    <cdr:to>
      <cdr:x>0.576</cdr:x>
      <cdr:y>0.38775</cdr:y>
    </cdr:to>
    <cdr:sp>
      <cdr:nvSpPr>
        <cdr:cNvPr id="6" name="Line 17"/>
        <cdr:cNvSpPr>
          <a:spLocks/>
        </cdr:cNvSpPr>
      </cdr:nvSpPr>
      <cdr:spPr>
        <a:xfrm>
          <a:off x="4010025" y="0"/>
          <a:ext cx="0" cy="0"/>
        </a:xfrm>
        <a:prstGeom prst="line">
          <a:avLst/>
        </a:prstGeom>
        <a:noFill/>
        <a:ln w="19050" cmpd="sng">
          <a:solidFill>
            <a:srgbClr val="000000"/>
          </a:solidFill>
          <a:headEnd type="none"/>
          <a:tailEnd type="none"/>
        </a:ln>
      </cdr:spPr>
      <cdr:txBody>
        <a:bodyPr vertOverflow="clip" wrap="square"/>
        <a:p>
          <a:pPr algn="l">
            <a:defRPr/>
          </a:pPr>
          <a:r>
            <a:rPr lang="en-US" cap="none" u="none" baseline="0">
              <a:latin typeface="MS Sans Serif"/>
              <a:ea typeface="MS Sans Serif"/>
              <a:cs typeface="MS Sans Serif"/>
            </a:rPr>
            <a:t/>
          </a:r>
        </a:p>
      </cdr:txBody>
    </cdr:sp>
  </cdr:relSizeAnchor>
  <cdr:relSizeAnchor xmlns:cdr="http://schemas.openxmlformats.org/drawingml/2006/chartDrawing">
    <cdr:from>
      <cdr:x>0.755</cdr:x>
      <cdr:y>0.15775</cdr:y>
    </cdr:from>
    <cdr:to>
      <cdr:x>0.7585</cdr:x>
      <cdr:y>0.388</cdr:y>
    </cdr:to>
    <cdr:sp>
      <cdr:nvSpPr>
        <cdr:cNvPr id="7" name="Line 27"/>
        <cdr:cNvSpPr>
          <a:spLocks/>
        </cdr:cNvSpPr>
      </cdr:nvSpPr>
      <cdr:spPr>
        <a:xfrm>
          <a:off x="5248275" y="0"/>
          <a:ext cx="28575" cy="0"/>
        </a:xfrm>
        <a:prstGeom prst="line">
          <a:avLst/>
        </a:prstGeom>
        <a:noFill/>
        <a:ln w="19050" cmpd="sng">
          <a:solidFill>
            <a:srgbClr val="000000"/>
          </a:solidFill>
          <a:headEnd type="none"/>
          <a:tailEnd type="none"/>
        </a:ln>
      </cdr:spPr>
      <cdr:txBody>
        <a:bodyPr vertOverflow="clip" wrap="square"/>
        <a:p>
          <a:pPr algn="l">
            <a:defRPr/>
          </a:pPr>
          <a:r>
            <a:rPr lang="en-US" cap="none" u="none" baseline="0">
              <a:latin typeface="MS Sans Serif"/>
              <a:ea typeface="MS Sans Serif"/>
              <a:cs typeface="MS Sans Serif"/>
            </a:rPr>
            <a:t/>
          </a:r>
        </a:p>
      </cdr:txBody>
    </cdr:sp>
  </cdr:relSizeAnchor>
  <cdr:relSizeAnchor xmlns:cdr="http://schemas.openxmlformats.org/drawingml/2006/chartDrawing">
    <cdr:from>
      <cdr:x>0.5105</cdr:x>
      <cdr:y>0.25825</cdr:y>
    </cdr:from>
    <cdr:to>
      <cdr:x>0.5775</cdr:x>
      <cdr:y>-536870.65375</cdr:y>
    </cdr:to>
    <cdr:sp>
      <cdr:nvSpPr>
        <cdr:cNvPr id="8" name="TextBox 31"/>
        <cdr:cNvSpPr txBox="1">
          <a:spLocks noChangeArrowheads="1"/>
        </cdr:cNvSpPr>
      </cdr:nvSpPr>
      <cdr:spPr>
        <a:xfrm>
          <a:off x="3552825" y="0"/>
          <a:ext cx="466725" cy="0"/>
        </a:xfrm>
        <a:prstGeom prst="rect">
          <a:avLst/>
        </a:prstGeom>
        <a:noFill/>
        <a:ln w="1" cmpd="sng">
          <a:noFill/>
        </a:ln>
      </cdr:spPr>
      <cdr:txBody>
        <a:bodyPr vertOverflow="clip" wrap="square" anchor="ctr"/>
        <a:p>
          <a:pPr algn="ctr">
            <a:defRPr/>
          </a:pPr>
          <a:r>
            <a:rPr lang="en-US" cap="none" sz="800" b="0" i="0" u="none" baseline="0"/>
            <a:t>IUT (1)</a:t>
          </a:r>
        </a:p>
      </cdr:txBody>
    </cdr:sp>
  </cdr:relSizeAnchor>
  <cdr:relSizeAnchor xmlns:cdr="http://schemas.openxmlformats.org/drawingml/2006/chartDrawing">
    <cdr:from>
      <cdr:x>0.42375</cdr:x>
      <cdr:y>0.3295</cdr:y>
    </cdr:from>
    <cdr:to>
      <cdr:x>0.54275</cdr:x>
      <cdr:y>-536870.5825</cdr:y>
    </cdr:to>
    <cdr:sp>
      <cdr:nvSpPr>
        <cdr:cNvPr id="9" name="TextBox 33"/>
        <cdr:cNvSpPr txBox="1">
          <a:spLocks noChangeArrowheads="1"/>
        </cdr:cNvSpPr>
      </cdr:nvSpPr>
      <cdr:spPr>
        <a:xfrm>
          <a:off x="2943225" y="0"/>
          <a:ext cx="828675" cy="0"/>
        </a:xfrm>
        <a:prstGeom prst="rect">
          <a:avLst/>
        </a:prstGeom>
        <a:noFill/>
        <a:ln w="1" cmpd="sng">
          <a:noFill/>
        </a:ln>
      </cdr:spPr>
      <cdr:txBody>
        <a:bodyPr vertOverflow="clip" wrap="square" anchor="ctr"/>
        <a:p>
          <a:pPr algn="ctr">
            <a:defRPr/>
          </a:pPr>
          <a:r>
            <a:rPr lang="en-US" cap="none" sz="800" b="0" i="0" u="none" baseline="0"/>
            <a:t>Université (1)</a:t>
          </a:r>
        </a:p>
      </cdr:txBody>
    </cdr:sp>
  </cdr:relSizeAnchor>
  <cdr:relSizeAnchor xmlns:cdr="http://schemas.openxmlformats.org/drawingml/2006/chartDrawing">
    <cdr:from>
      <cdr:x>0.01075</cdr:x>
      <cdr:y>0.382</cdr:y>
    </cdr:from>
    <cdr:to>
      <cdr:x>0.982</cdr:x>
      <cdr:y>0.9835</cdr:y>
    </cdr:to>
    <cdr:sp>
      <cdr:nvSpPr>
        <cdr:cNvPr id="10" name="TextBox 34"/>
        <cdr:cNvSpPr txBox="1">
          <a:spLocks noChangeArrowheads="1"/>
        </cdr:cNvSpPr>
      </cdr:nvSpPr>
      <cdr:spPr>
        <a:xfrm>
          <a:off x="66675" y="0"/>
          <a:ext cx="6762750" cy="0"/>
        </a:xfrm>
        <a:prstGeom prst="rect">
          <a:avLst/>
        </a:prstGeom>
        <a:noFill/>
        <a:ln w="1" cmpd="sng">
          <a:noFill/>
        </a:ln>
      </cdr:spPr>
      <cdr:txBody>
        <a:bodyPr vertOverflow="clip" wrap="square" anchor="b"/>
        <a:p>
          <a:pPr algn="l">
            <a:defRPr/>
          </a:pPr>
          <a:r>
            <a:rPr lang="en-US" cap="none" sz="850" b="0" i="0" u="none" baseline="0"/>
            <a:t>Lecture : ce graphique présente deux ruptures de série : en 1999, rupture due à la rénovation du Compte de l'éducation (métropole + DOM) ; en 2006, rupture due à la modification des règles budgétaires et comptables de l'Etat (Lolf). 
(1) La réforme de la Lolf ne permet plus de repérer les dépenses des IUT, qui sont depuis 2006 intégrées aux universités.</a:t>
          </a:r>
        </a:p>
      </cdr:txBody>
    </cdr:sp>
  </cdr:relSizeAnchor>
  <cdr:relSizeAnchor xmlns:cdr="http://schemas.openxmlformats.org/drawingml/2006/chartDrawing">
    <cdr:from>
      <cdr:x>0.88775</cdr:x>
      <cdr:y>0.44975</cdr:y>
    </cdr:from>
    <cdr:to>
      <cdr:x>0.93875</cdr:x>
      <cdr:y>0.582</cdr:y>
    </cdr:to>
    <cdr:sp>
      <cdr:nvSpPr>
        <cdr:cNvPr id="11" name="TextBox 35"/>
        <cdr:cNvSpPr txBox="1">
          <a:spLocks noChangeArrowheads="1"/>
        </cdr:cNvSpPr>
      </cdr:nvSpPr>
      <cdr:spPr>
        <a:xfrm>
          <a:off x="6172200" y="0"/>
          <a:ext cx="352425" cy="0"/>
        </a:xfrm>
        <a:prstGeom prst="rect">
          <a:avLst/>
        </a:prstGeom>
        <a:solidFill>
          <a:srgbClr val="FFFFFF"/>
        </a:solidFill>
        <a:ln w="0" cmpd="sng">
          <a:noFill/>
        </a:ln>
      </cdr:spPr>
      <cdr:txBody>
        <a:bodyPr vertOverflow="clip" wrap="square" anchor="ctr"/>
        <a:p>
          <a:pPr algn="r">
            <a:defRPr/>
          </a:pPr>
          <a:r>
            <a:rPr lang="en-US" cap="none" sz="800" b="0" i="0" u="none" baseline="0"/>
            <a:t>2012p</a:t>
          </a:r>
        </a:p>
      </cdr:txBody>
    </cdr:sp>
  </cdr:relSizeAnchor>
  <cdr:relSizeAnchor xmlns:cdr="http://schemas.openxmlformats.org/drawingml/2006/chartDrawing">
    <cdr:from>
      <cdr:x>0.08625</cdr:x>
      <cdr:y>0.33275</cdr:y>
    </cdr:from>
    <cdr:to>
      <cdr:x>0.1595</cdr:x>
      <cdr:y>0.344</cdr:y>
    </cdr:to>
    <cdr:sp textlink="Gra02!#REF!">
      <cdr:nvSpPr>
        <cdr:cNvPr id="12" name="TextBox 37"/>
        <cdr:cNvSpPr txBox="1">
          <a:spLocks noChangeArrowheads="1"/>
        </cdr:cNvSpPr>
      </cdr:nvSpPr>
      <cdr:spPr>
        <a:xfrm>
          <a:off x="600075" y="0"/>
          <a:ext cx="514350" cy="0"/>
        </a:xfrm>
        <a:prstGeom prst="rect">
          <a:avLst/>
        </a:prstGeom>
        <a:noFill/>
        <a:ln w="1" cmpd="sng">
          <a:noFill/>
        </a:ln>
      </cdr:spPr>
      <cdr:txBody>
        <a:bodyPr vertOverflow="clip" wrap="square" anchor="ctr"/>
        <a:p>
          <a:pPr algn="ctr">
            <a:defRPr/>
          </a:pPr>
          <a:fld id="{0659cff2-cfe4-47d6-bec3-6d5e02348c07}" type="TxLink">
            <a:rPr lang="en-US" cap="none" sz="850" b="1" i="0" u="none" baseline="0"/>
            <a:t>7 760  </a:t>
          </a:fld>
        </a:p>
      </cdr:txBody>
    </cdr:sp>
  </cdr:relSizeAnchor>
  <cdr:relSizeAnchor xmlns:cdr="http://schemas.openxmlformats.org/drawingml/2006/chartDrawing">
    <cdr:from>
      <cdr:x>0.3385</cdr:x>
      <cdr:y>0.26875</cdr:y>
    </cdr:from>
    <cdr:to>
      <cdr:x>0.3965</cdr:x>
      <cdr:y>0.27975</cdr:y>
    </cdr:to>
    <cdr:sp textlink="Gra02!#REF!">
      <cdr:nvSpPr>
        <cdr:cNvPr id="13" name="TextBox 38"/>
        <cdr:cNvSpPr txBox="1">
          <a:spLocks noChangeArrowheads="1"/>
        </cdr:cNvSpPr>
      </cdr:nvSpPr>
      <cdr:spPr>
        <a:xfrm>
          <a:off x="2352675" y="0"/>
          <a:ext cx="400050" cy="0"/>
        </a:xfrm>
        <a:prstGeom prst="rect">
          <a:avLst/>
        </a:prstGeom>
        <a:noFill/>
        <a:ln w="1" cmpd="sng">
          <a:noFill/>
        </a:ln>
      </cdr:spPr>
      <cdr:txBody>
        <a:bodyPr vertOverflow="clip" wrap="square" anchor="ctr"/>
        <a:p>
          <a:pPr algn="ctr">
            <a:defRPr/>
          </a:pPr>
          <a:fld id="{954b9541-bb45-41d0-a14d-b03357ce7578}" type="TxLink">
            <a:rPr lang="en-US" cap="none" sz="850" b="0" i="0" u="none" baseline="0"/>
            <a:t>10 610  </a:t>
          </a:fld>
        </a:p>
      </cdr:txBody>
    </cdr:sp>
  </cdr:relSizeAnchor>
  <cdr:relSizeAnchor xmlns:cdr="http://schemas.openxmlformats.org/drawingml/2006/chartDrawing">
    <cdr:from>
      <cdr:x>0.3385</cdr:x>
      <cdr:y>0.207</cdr:y>
    </cdr:from>
    <cdr:to>
      <cdr:x>0.3965</cdr:x>
      <cdr:y>0.218</cdr:y>
    </cdr:to>
    <cdr:sp textlink="Gra02!#REF!">
      <cdr:nvSpPr>
        <cdr:cNvPr id="14" name="TextBox 39"/>
        <cdr:cNvSpPr txBox="1">
          <a:spLocks noChangeArrowheads="1"/>
        </cdr:cNvSpPr>
      </cdr:nvSpPr>
      <cdr:spPr>
        <a:xfrm>
          <a:off x="2352675" y="0"/>
          <a:ext cx="400050" cy="0"/>
        </a:xfrm>
        <a:prstGeom prst="rect">
          <a:avLst/>
        </a:prstGeom>
        <a:noFill/>
        <a:ln w="1" cmpd="sng">
          <a:noFill/>
        </a:ln>
      </cdr:spPr>
      <cdr:txBody>
        <a:bodyPr vertOverflow="clip" wrap="square" anchor="ctr"/>
        <a:p>
          <a:pPr algn="ctr">
            <a:defRPr/>
          </a:pPr>
          <a:fld id="{ec1bae8b-6282-4781-9ae8-41ccecd597f3}" type="TxLink">
            <a:rPr lang="en-US" cap="none" sz="1000" b="0" i="0" u="none" baseline="0"/>
            <a:t>13 640  </a:t>
          </a:fld>
        </a:p>
      </cdr:txBody>
    </cdr:sp>
  </cdr:relSizeAnchor>
  <cdr:relSizeAnchor xmlns:cdr="http://schemas.openxmlformats.org/drawingml/2006/chartDrawing">
    <cdr:from>
      <cdr:x>0.3385</cdr:x>
      <cdr:y>0.3525</cdr:y>
    </cdr:from>
    <cdr:to>
      <cdr:x>0.388</cdr:x>
      <cdr:y>0.3635</cdr:y>
    </cdr:to>
    <cdr:sp textlink="Gra02!#REF!">
      <cdr:nvSpPr>
        <cdr:cNvPr id="15" name="TextBox 40"/>
        <cdr:cNvSpPr txBox="1">
          <a:spLocks noChangeArrowheads="1"/>
        </cdr:cNvSpPr>
      </cdr:nvSpPr>
      <cdr:spPr>
        <a:xfrm>
          <a:off x="2352675" y="0"/>
          <a:ext cx="342900" cy="0"/>
        </a:xfrm>
        <a:prstGeom prst="rect">
          <a:avLst/>
        </a:prstGeom>
        <a:noFill/>
        <a:ln w="1" cmpd="sng">
          <a:noFill/>
        </a:ln>
      </cdr:spPr>
      <cdr:txBody>
        <a:bodyPr vertOverflow="clip" wrap="square" anchor="ctr"/>
        <a:p>
          <a:pPr algn="ctr">
            <a:defRPr/>
          </a:pPr>
          <a:fld id="{7e91acc3-d018-41be-8e77-92dbd57bed66}" type="TxLink">
            <a:rPr lang="en-US" cap="none" sz="850" b="0" i="0" u="none" baseline="0"/>
            <a:t>6 710  </a:t>
          </a:fld>
        </a:p>
      </cdr:txBody>
    </cdr:sp>
  </cdr:relSizeAnchor>
  <cdr:relSizeAnchor xmlns:cdr="http://schemas.openxmlformats.org/drawingml/2006/chartDrawing">
    <cdr:from>
      <cdr:x>0.33</cdr:x>
      <cdr:y>0.25175</cdr:y>
    </cdr:from>
    <cdr:to>
      <cdr:x>0.388</cdr:x>
      <cdr:y>0.26275</cdr:y>
    </cdr:to>
    <cdr:sp textlink="Gra02!#REF!">
      <cdr:nvSpPr>
        <cdr:cNvPr id="16" name="TextBox 41"/>
        <cdr:cNvSpPr txBox="1">
          <a:spLocks noChangeArrowheads="1"/>
        </cdr:cNvSpPr>
      </cdr:nvSpPr>
      <cdr:spPr>
        <a:xfrm>
          <a:off x="2295525" y="0"/>
          <a:ext cx="400050" cy="0"/>
        </a:xfrm>
        <a:prstGeom prst="rect">
          <a:avLst/>
        </a:prstGeom>
        <a:noFill/>
        <a:ln w="1" cmpd="sng">
          <a:noFill/>
        </a:ln>
      </cdr:spPr>
      <cdr:txBody>
        <a:bodyPr vertOverflow="clip" wrap="square" anchor="ctr"/>
        <a:p>
          <a:pPr algn="ctr">
            <a:defRPr/>
          </a:pPr>
          <a:fld id="{1644e9f7-11eb-416e-8fa4-3c51afb7ce17}" type="TxLink">
            <a:rPr lang="en-US" cap="none" sz="850" b="0" i="0" u="none" baseline="0"/>
            <a:t>11 150  </a:t>
          </a:fld>
        </a:p>
      </cdr:txBody>
    </cdr:sp>
  </cdr:relSizeAnchor>
  <cdr:relSizeAnchor xmlns:cdr="http://schemas.openxmlformats.org/drawingml/2006/chartDrawing">
    <cdr:from>
      <cdr:x>0.89375</cdr:x>
      <cdr:y>0.26875</cdr:y>
    </cdr:from>
    <cdr:to>
      <cdr:x>0.99575</cdr:x>
      <cdr:y>0.27725</cdr:y>
    </cdr:to>
    <cdr:grpSp>
      <cdr:nvGrpSpPr>
        <cdr:cNvPr id="17" name="Group 49"/>
        <cdr:cNvGrpSpPr>
          <a:grpSpLocks/>
        </cdr:cNvGrpSpPr>
      </cdr:nvGrpSpPr>
      <cdr:grpSpPr>
        <a:xfrm>
          <a:off x="6219825" y="0"/>
          <a:ext cx="714375" cy="0"/>
          <a:chOff x="5953894" y="2319397"/>
          <a:chExt cx="675785" cy="158591"/>
        </a:xfrm>
        <a:solidFill>
          <a:srgbClr val="FFFFFF"/>
        </a:solidFill>
      </cdr:grpSpPr>
      <cdr:sp>
        <cdr:nvSpPr>
          <cdr:cNvPr id="18" name="TextBox 12"/>
          <cdr:cNvSpPr txBox="1">
            <a:spLocks noChangeArrowheads="1"/>
          </cdr:cNvSpPr>
        </cdr:nvSpPr>
        <cdr:spPr>
          <a:xfrm>
            <a:off x="5953894" y="2319397"/>
            <a:ext cx="306300" cy="158591"/>
          </a:xfrm>
          <a:prstGeom prst="rect">
            <a:avLst/>
          </a:prstGeom>
          <a:noFill/>
          <a:ln w="1" cmpd="sng">
            <a:noFill/>
          </a:ln>
        </cdr:spPr>
        <cdr:txBody>
          <a:bodyPr vertOverflow="clip" wrap="square" anchor="ctr"/>
          <a:p>
            <a:pPr algn="ctr">
              <a:defRPr/>
            </a:pPr>
            <a:r>
              <a:rPr lang="en-US" cap="none" sz="800" b="0" i="0" u="none" baseline="0"/>
              <a:t>Univ
</a:t>
            </a:r>
          </a:p>
        </cdr:txBody>
      </cdr:sp>
      <cdr:sp textlink="Gra02!#REF!">
        <cdr:nvSpPr>
          <cdr:cNvPr id="19" name="TextBox 42"/>
          <cdr:cNvSpPr txBox="1">
            <a:spLocks noChangeArrowheads="1"/>
          </cdr:cNvSpPr>
        </cdr:nvSpPr>
        <cdr:spPr>
          <a:xfrm>
            <a:off x="6246847" y="2320705"/>
            <a:ext cx="382832" cy="157283"/>
          </a:xfrm>
          <a:prstGeom prst="rect">
            <a:avLst/>
          </a:prstGeom>
          <a:noFill/>
          <a:ln w="1" cmpd="sng">
            <a:noFill/>
          </a:ln>
        </cdr:spPr>
        <cdr:txBody>
          <a:bodyPr vertOverflow="clip" wrap="square" anchor="ctr"/>
          <a:p>
            <a:pPr algn="ctr">
              <a:defRPr/>
            </a:pPr>
            <a:fld id="{76af56ee-0ccf-4ff0-9d4f-7e7b60bed6c7}" type="TxLink">
              <a:rPr lang="en-US" cap="none" sz="850" b="0" i="0" u="none" baseline="0"/>
              <a:t>10 940   </a:t>
            </a:fld>
          </a:p>
        </cdr:txBody>
      </cdr:sp>
    </cdr:grpSp>
  </cdr:relSizeAnchor>
  <cdr:relSizeAnchor xmlns:cdr="http://schemas.openxmlformats.org/drawingml/2006/chartDrawing">
    <cdr:from>
      <cdr:x>0.88775</cdr:x>
      <cdr:y>0.16825</cdr:y>
    </cdr:from>
    <cdr:to>
      <cdr:x>0.99775</cdr:x>
      <cdr:y>0.17925</cdr:y>
    </cdr:to>
    <cdr:grpSp>
      <cdr:nvGrpSpPr>
        <cdr:cNvPr id="20" name="Group 48"/>
        <cdr:cNvGrpSpPr>
          <a:grpSpLocks/>
        </cdr:cNvGrpSpPr>
      </cdr:nvGrpSpPr>
      <cdr:grpSpPr>
        <a:xfrm>
          <a:off x="6172200" y="0"/>
          <a:ext cx="762000" cy="0"/>
          <a:chOff x="5905624" y="446699"/>
          <a:chExt cx="737371" cy="204847"/>
        </a:xfrm>
        <a:solidFill>
          <a:srgbClr val="FFFFFF"/>
        </a:solidFill>
      </cdr:grpSpPr>
      <cdr:sp>
        <cdr:nvSpPr>
          <cdr:cNvPr id="21" name="TextBox 9"/>
          <cdr:cNvSpPr txBox="1">
            <a:spLocks noChangeArrowheads="1"/>
          </cdr:cNvSpPr>
        </cdr:nvSpPr>
        <cdr:spPr>
          <a:xfrm>
            <a:off x="5905624" y="459912"/>
            <a:ext cx="447769" cy="142727"/>
          </a:xfrm>
          <a:prstGeom prst="rect">
            <a:avLst/>
          </a:prstGeom>
          <a:noFill/>
          <a:ln w="1" cmpd="sng">
            <a:noFill/>
          </a:ln>
        </cdr:spPr>
        <cdr:txBody>
          <a:bodyPr vertOverflow="clip" wrap="square" anchor="ctr"/>
          <a:p>
            <a:pPr algn="ctr">
              <a:defRPr/>
            </a:pPr>
            <a:r>
              <a:rPr lang="en-US" cap="none" sz="850" b="0" i="0" u="none" baseline="0"/>
              <a:t>CPGE
15240
15 24
0
</a:t>
            </a:r>
          </a:p>
        </cdr:txBody>
      </cdr:sp>
      <cdr:sp textlink="Gra02!#REF!">
        <cdr:nvSpPr>
          <cdr:cNvPr id="22" name="TextBox 43"/>
          <cdr:cNvSpPr txBox="1">
            <a:spLocks noChangeArrowheads="1"/>
          </cdr:cNvSpPr>
        </cdr:nvSpPr>
        <cdr:spPr>
          <a:xfrm>
            <a:off x="6260115" y="446699"/>
            <a:ext cx="382880" cy="204847"/>
          </a:xfrm>
          <a:prstGeom prst="rect">
            <a:avLst/>
          </a:prstGeom>
          <a:noFill/>
          <a:ln w="1" cmpd="sng">
            <a:noFill/>
          </a:ln>
        </cdr:spPr>
        <cdr:txBody>
          <a:bodyPr vertOverflow="clip" wrap="square" anchor="ctr"/>
          <a:p>
            <a:pPr algn="ctr">
              <a:defRPr/>
            </a:pPr>
            <a:fld id="{fb6503c1-6457-40c2-974b-d1785c36cd3f}" type="TxLink">
              <a:rPr lang="en-US" cap="none" sz="850" b="0" i="0" u="none" baseline="0"/>
              <a:t>15 020   </a:t>
            </a:fld>
          </a:p>
        </cdr:txBody>
      </cdr:sp>
    </cdr:grpSp>
  </cdr:relSizeAnchor>
  <cdr:relSizeAnchor xmlns:cdr="http://schemas.openxmlformats.org/drawingml/2006/chartDrawing">
    <cdr:from>
      <cdr:x>0.89375</cdr:x>
      <cdr:y>0.19875</cdr:y>
    </cdr:from>
    <cdr:to>
      <cdr:x>0.99725</cdr:x>
      <cdr:y>0.2075</cdr:y>
    </cdr:to>
    <cdr:grpSp>
      <cdr:nvGrpSpPr>
        <cdr:cNvPr id="23" name="Group 45"/>
        <cdr:cNvGrpSpPr>
          <a:grpSpLocks/>
        </cdr:cNvGrpSpPr>
      </cdr:nvGrpSpPr>
      <cdr:grpSpPr>
        <a:xfrm>
          <a:off x="6219825" y="0"/>
          <a:ext cx="723900" cy="0"/>
          <a:chOff x="5938914" y="843177"/>
          <a:chExt cx="685771" cy="167842"/>
        </a:xfrm>
        <a:solidFill>
          <a:srgbClr val="FFFFFF"/>
        </a:solidFill>
      </cdr:grpSpPr>
      <cdr:sp>
        <cdr:nvSpPr>
          <cdr:cNvPr id="24" name="TextBox 10"/>
          <cdr:cNvSpPr txBox="1">
            <a:spLocks noChangeArrowheads="1"/>
          </cdr:cNvSpPr>
        </cdr:nvSpPr>
        <cdr:spPr>
          <a:xfrm>
            <a:off x="5938914" y="843177"/>
            <a:ext cx="304654" cy="167842"/>
          </a:xfrm>
          <a:prstGeom prst="rect">
            <a:avLst/>
          </a:prstGeom>
          <a:noFill/>
          <a:ln w="1" cmpd="sng">
            <a:noFill/>
          </a:ln>
        </cdr:spPr>
        <cdr:txBody>
          <a:bodyPr vertOverflow="clip" wrap="square" anchor="ctr"/>
          <a:p>
            <a:pPr algn="ctr">
              <a:defRPr/>
            </a:pPr>
            <a:r>
              <a:rPr lang="en-US" cap="none" sz="850" b="0" i="0" u="none" baseline="0"/>
              <a:t>STS
</a:t>
            </a:r>
          </a:p>
        </cdr:txBody>
      </cdr:sp>
      <cdr:sp textlink="Gra02!#REF!">
        <cdr:nvSpPr>
          <cdr:cNvPr id="25" name="TextBox 44"/>
          <cdr:cNvSpPr txBox="1">
            <a:spLocks noChangeArrowheads="1"/>
          </cdr:cNvSpPr>
        </cdr:nvSpPr>
        <cdr:spPr>
          <a:xfrm>
            <a:off x="6103670" y="844478"/>
            <a:ext cx="521015" cy="166541"/>
          </a:xfrm>
          <a:prstGeom prst="rect">
            <a:avLst/>
          </a:prstGeom>
          <a:noFill/>
          <a:ln w="1" cmpd="sng">
            <a:noFill/>
          </a:ln>
        </cdr:spPr>
        <cdr:txBody>
          <a:bodyPr vertOverflow="clip" wrap="square" anchor="ctr"/>
          <a:p>
            <a:pPr algn="ctr">
              <a:defRPr/>
            </a:pPr>
            <a:fld id="{5839f70d-59d1-48d7-ba3c-5dcc03e05074}" type="TxLink">
              <a:rPr lang="en-US" cap="none" sz="850" b="0" i="0" u="none" baseline="0"/>
              <a:t>13 510   </a:t>
            </a:fld>
          </a:p>
        </cdr:txBody>
      </cdr:sp>
    </cdr:grpSp>
  </cdr:relSizeAnchor>
  <cdr:relSizeAnchor xmlns:cdr="http://schemas.openxmlformats.org/drawingml/2006/chartDrawing">
    <cdr:from>
      <cdr:x>0.9185</cdr:x>
      <cdr:y>0.24175</cdr:y>
    </cdr:from>
    <cdr:to>
      <cdr:x>0.99625</cdr:x>
      <cdr:y>0.2525</cdr:y>
    </cdr:to>
    <cdr:sp textlink="Gra02!#REF!">
      <cdr:nvSpPr>
        <cdr:cNvPr id="26" name="TextBox 50"/>
        <cdr:cNvSpPr txBox="1">
          <a:spLocks noChangeArrowheads="1"/>
        </cdr:cNvSpPr>
      </cdr:nvSpPr>
      <cdr:spPr>
        <a:xfrm>
          <a:off x="6391275" y="0"/>
          <a:ext cx="542925" cy="0"/>
        </a:xfrm>
        <a:prstGeom prst="rect">
          <a:avLst/>
        </a:prstGeom>
        <a:noFill/>
        <a:ln w="1" cmpd="sng">
          <a:noFill/>
        </a:ln>
      </cdr:spPr>
      <cdr:txBody>
        <a:bodyPr vertOverflow="clip" wrap="square" anchor="ctr"/>
        <a:p>
          <a:pPr algn="ctr">
            <a:defRPr/>
          </a:pPr>
          <a:fld id="{e2905941-821c-4ed8-a9ac-cb3faca47d9e}" type="TxLink">
            <a:rPr lang="en-US" cap="none" sz="850" b="1" i="0" u="none" baseline="0"/>
            <a:t>11 740   </a:t>
          </a:fld>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0</xdr:rowOff>
    </xdr:from>
    <xdr:to>
      <xdr:col>8</xdr:col>
      <xdr:colOff>495300</xdr:colOff>
      <xdr:row>0</xdr:row>
      <xdr:rowOff>0</xdr:rowOff>
    </xdr:to>
    <xdr:graphicFrame>
      <xdr:nvGraphicFramePr>
        <xdr:cNvPr id="1" name="Chart 1"/>
        <xdr:cNvGraphicFramePr/>
      </xdr:nvGraphicFramePr>
      <xdr:xfrm>
        <a:off x="47625" y="0"/>
        <a:ext cx="6962775" cy="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57150</xdr:colOff>
      <xdr:row>2</xdr:row>
      <xdr:rowOff>142875</xdr:rowOff>
    </xdr:from>
    <xdr:to>
      <xdr:col>8</xdr:col>
      <xdr:colOff>714375</xdr:colOff>
      <xdr:row>21</xdr:row>
      <xdr:rowOff>142875</xdr:rowOff>
    </xdr:to>
    <xdr:graphicFrame>
      <xdr:nvGraphicFramePr>
        <xdr:cNvPr id="1" name="Chart 1"/>
        <xdr:cNvGraphicFramePr/>
      </xdr:nvGraphicFramePr>
      <xdr:xfrm>
        <a:off x="3390900" y="504825"/>
        <a:ext cx="4467225" cy="31813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0.94475</cdr:y>
    </cdr:from>
    <cdr:to>
      <cdr:x>1</cdr:x>
      <cdr:y>0.997</cdr:y>
    </cdr:to>
    <cdr:sp>
      <cdr:nvSpPr>
        <cdr:cNvPr id="1" name="TextBox 1"/>
        <cdr:cNvSpPr txBox="1">
          <a:spLocks noChangeArrowheads="1"/>
        </cdr:cNvSpPr>
      </cdr:nvSpPr>
      <cdr:spPr>
        <a:xfrm>
          <a:off x="0" y="3009900"/>
          <a:ext cx="4476750" cy="171450"/>
        </a:xfrm>
        <a:prstGeom prst="rect">
          <a:avLst/>
        </a:prstGeom>
        <a:noFill/>
        <a:ln w="1" cmpd="sng">
          <a:noFill/>
        </a:ln>
      </cdr:spPr>
      <cdr:txBody>
        <a:bodyPr vertOverflow="clip" wrap="square" anchor="ctr"/>
        <a:p>
          <a:pPr algn="ctr">
            <a:defRPr/>
          </a:pPr>
          <a:r>
            <a:rPr lang="en-US" cap="none" sz="800" b="0" i="0" u="none" baseline="0"/>
            <a:t>Les données sur la durée moyenne des études aux Etats Unis ne sont pas disponibles</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114300</xdr:colOff>
      <xdr:row>0</xdr:row>
      <xdr:rowOff>0</xdr:rowOff>
    </xdr:from>
    <xdr:to>
      <xdr:col>6</xdr:col>
      <xdr:colOff>714375</xdr:colOff>
      <xdr:row>0</xdr:row>
      <xdr:rowOff>0</xdr:rowOff>
    </xdr:to>
    <xdr:graphicFrame>
      <xdr:nvGraphicFramePr>
        <xdr:cNvPr id="1" name="Chart 3"/>
        <xdr:cNvGraphicFramePr/>
      </xdr:nvGraphicFramePr>
      <xdr:xfrm>
        <a:off x="2867025" y="0"/>
        <a:ext cx="3467100" cy="0"/>
      </xdr:xfrm>
      <a:graphic>
        <a:graphicData uri="http://schemas.openxmlformats.org/drawingml/2006/chart">
          <c:chart xmlns:c="http://schemas.openxmlformats.org/drawingml/2006/chart" r:id="rId1"/>
        </a:graphicData>
      </a:graphic>
    </xdr:graphicFrame>
    <xdr:clientData/>
  </xdr:twoCellAnchor>
  <xdr:twoCellAnchor>
    <xdr:from>
      <xdr:col>2</xdr:col>
      <xdr:colOff>66675</xdr:colOff>
      <xdr:row>0</xdr:row>
      <xdr:rowOff>0</xdr:rowOff>
    </xdr:from>
    <xdr:to>
      <xdr:col>6</xdr:col>
      <xdr:colOff>704850</xdr:colOff>
      <xdr:row>0</xdr:row>
      <xdr:rowOff>0</xdr:rowOff>
    </xdr:to>
    <xdr:graphicFrame>
      <xdr:nvGraphicFramePr>
        <xdr:cNvPr id="2" name="Chart 4"/>
        <xdr:cNvGraphicFramePr/>
      </xdr:nvGraphicFramePr>
      <xdr:xfrm>
        <a:off x="2819400" y="0"/>
        <a:ext cx="3505200" cy="0"/>
      </xdr:xfrm>
      <a:graphic>
        <a:graphicData uri="http://schemas.openxmlformats.org/drawingml/2006/chart">
          <c:chart xmlns:c="http://schemas.openxmlformats.org/drawingml/2006/chart" r:id="rId2"/>
        </a:graphicData>
      </a:graphic>
    </xdr:graphicFrame>
    <xdr:clientData/>
  </xdr:twoCellAnchor>
  <xdr:twoCellAnchor>
    <xdr:from>
      <xdr:col>3</xdr:col>
      <xdr:colOff>333375</xdr:colOff>
      <xdr:row>0</xdr:row>
      <xdr:rowOff>0</xdr:rowOff>
    </xdr:from>
    <xdr:to>
      <xdr:col>8</xdr:col>
      <xdr:colOff>600075</xdr:colOff>
      <xdr:row>0</xdr:row>
      <xdr:rowOff>0</xdr:rowOff>
    </xdr:to>
    <xdr:graphicFrame>
      <xdr:nvGraphicFramePr>
        <xdr:cNvPr id="3" name="Chart 5"/>
        <xdr:cNvGraphicFramePr/>
      </xdr:nvGraphicFramePr>
      <xdr:xfrm>
        <a:off x="3667125" y="0"/>
        <a:ext cx="4076700" cy="0"/>
      </xdr:xfrm>
      <a:graphic>
        <a:graphicData uri="http://schemas.openxmlformats.org/drawingml/2006/chart">
          <c:chart xmlns:c="http://schemas.openxmlformats.org/drawingml/2006/chart" r:id="rId3"/>
        </a:graphicData>
      </a:graphic>
    </xdr:graphicFrame>
    <xdr:clientData/>
  </xdr:twoCellAnchor>
  <xdr:twoCellAnchor>
    <xdr:from>
      <xdr:col>3</xdr:col>
      <xdr:colOff>9525</xdr:colOff>
      <xdr:row>2</xdr:row>
      <xdr:rowOff>19050</xdr:rowOff>
    </xdr:from>
    <xdr:to>
      <xdr:col>8</xdr:col>
      <xdr:colOff>676275</xdr:colOff>
      <xdr:row>21</xdr:row>
      <xdr:rowOff>38100</xdr:rowOff>
    </xdr:to>
    <xdr:graphicFrame>
      <xdr:nvGraphicFramePr>
        <xdr:cNvPr id="4" name="Chart 6"/>
        <xdr:cNvGraphicFramePr/>
      </xdr:nvGraphicFramePr>
      <xdr:xfrm>
        <a:off x="3343275" y="381000"/>
        <a:ext cx="4476750" cy="3190875"/>
      </xdr:xfrm>
      <a:graphic>
        <a:graphicData uri="http://schemas.openxmlformats.org/drawingml/2006/chart">
          <c:chart xmlns:c="http://schemas.openxmlformats.org/drawingml/2006/chart" r:id="rId4"/>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314325</xdr:colOff>
      <xdr:row>23</xdr:row>
      <xdr:rowOff>47625</xdr:rowOff>
    </xdr:from>
    <xdr:to>
      <xdr:col>7</xdr:col>
      <xdr:colOff>485775</xdr:colOff>
      <xdr:row>24</xdr:row>
      <xdr:rowOff>95250</xdr:rowOff>
    </xdr:to>
    <xdr:sp>
      <xdr:nvSpPr>
        <xdr:cNvPr id="1" name="AutoShape 2"/>
        <xdr:cNvSpPr>
          <a:spLocks/>
        </xdr:cNvSpPr>
      </xdr:nvSpPr>
      <xdr:spPr>
        <a:xfrm rot="5400000">
          <a:off x="2562225" y="4600575"/>
          <a:ext cx="2600325" cy="2095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9</xdr:col>
      <xdr:colOff>95250</xdr:colOff>
      <xdr:row>28</xdr:row>
      <xdr:rowOff>47625</xdr:rowOff>
    </xdr:from>
    <xdr:to>
      <xdr:col>9</xdr:col>
      <xdr:colOff>571500</xdr:colOff>
      <xdr:row>28</xdr:row>
      <xdr:rowOff>47625</xdr:rowOff>
    </xdr:to>
    <xdr:sp>
      <xdr:nvSpPr>
        <xdr:cNvPr id="2" name="Line 3"/>
        <xdr:cNvSpPr>
          <a:spLocks/>
        </xdr:cNvSpPr>
      </xdr:nvSpPr>
      <xdr:spPr>
        <a:xfrm>
          <a:off x="5781675" y="5410200"/>
          <a:ext cx="476250" cy="0"/>
        </a:xfrm>
        <a:prstGeom prst="line">
          <a:avLst/>
        </a:prstGeom>
        <a:noFill/>
        <a:ln w="38100" cmpd="dbl">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9</xdr:col>
      <xdr:colOff>66675</xdr:colOff>
      <xdr:row>32</xdr:row>
      <xdr:rowOff>47625</xdr:rowOff>
    </xdr:from>
    <xdr:to>
      <xdr:col>9</xdr:col>
      <xdr:colOff>542925</xdr:colOff>
      <xdr:row>32</xdr:row>
      <xdr:rowOff>47625</xdr:rowOff>
    </xdr:to>
    <xdr:sp>
      <xdr:nvSpPr>
        <xdr:cNvPr id="3" name="Line 12"/>
        <xdr:cNvSpPr>
          <a:spLocks/>
        </xdr:cNvSpPr>
      </xdr:nvSpPr>
      <xdr:spPr>
        <a:xfrm>
          <a:off x="5753100" y="6286500"/>
          <a:ext cx="476250" cy="0"/>
        </a:xfrm>
        <a:prstGeom prst="line">
          <a:avLst/>
        </a:prstGeom>
        <a:noFill/>
        <a:ln w="38100" cmpd="dbl">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314325</xdr:colOff>
      <xdr:row>23</xdr:row>
      <xdr:rowOff>47625</xdr:rowOff>
    </xdr:from>
    <xdr:to>
      <xdr:col>7</xdr:col>
      <xdr:colOff>485775</xdr:colOff>
      <xdr:row>24</xdr:row>
      <xdr:rowOff>95250</xdr:rowOff>
    </xdr:to>
    <xdr:sp>
      <xdr:nvSpPr>
        <xdr:cNvPr id="1" name="AutoShape 1"/>
        <xdr:cNvSpPr>
          <a:spLocks/>
        </xdr:cNvSpPr>
      </xdr:nvSpPr>
      <xdr:spPr>
        <a:xfrm rot="5400000">
          <a:off x="2562225" y="4600575"/>
          <a:ext cx="2600325" cy="2095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9</xdr:col>
      <xdr:colOff>95250</xdr:colOff>
      <xdr:row>28</xdr:row>
      <xdr:rowOff>47625</xdr:rowOff>
    </xdr:from>
    <xdr:to>
      <xdr:col>9</xdr:col>
      <xdr:colOff>571500</xdr:colOff>
      <xdr:row>28</xdr:row>
      <xdr:rowOff>47625</xdr:rowOff>
    </xdr:to>
    <xdr:sp>
      <xdr:nvSpPr>
        <xdr:cNvPr id="2" name="Line 2"/>
        <xdr:cNvSpPr>
          <a:spLocks/>
        </xdr:cNvSpPr>
      </xdr:nvSpPr>
      <xdr:spPr>
        <a:xfrm>
          <a:off x="5781675" y="5410200"/>
          <a:ext cx="476250" cy="0"/>
        </a:xfrm>
        <a:prstGeom prst="line">
          <a:avLst/>
        </a:prstGeom>
        <a:noFill/>
        <a:ln w="38100" cmpd="dbl">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9</xdr:col>
      <xdr:colOff>66675</xdr:colOff>
      <xdr:row>32</xdr:row>
      <xdr:rowOff>47625</xdr:rowOff>
    </xdr:from>
    <xdr:to>
      <xdr:col>9</xdr:col>
      <xdr:colOff>542925</xdr:colOff>
      <xdr:row>32</xdr:row>
      <xdr:rowOff>47625</xdr:rowOff>
    </xdr:to>
    <xdr:sp>
      <xdr:nvSpPr>
        <xdr:cNvPr id="3" name="Line 3"/>
        <xdr:cNvSpPr>
          <a:spLocks/>
        </xdr:cNvSpPr>
      </xdr:nvSpPr>
      <xdr:spPr>
        <a:xfrm>
          <a:off x="5753100" y="6286500"/>
          <a:ext cx="476250" cy="0"/>
        </a:xfrm>
        <a:prstGeom prst="line">
          <a:avLst/>
        </a:prstGeom>
        <a:noFill/>
        <a:ln w="38100" cmpd="dbl">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indexed="42"/>
    <pageSetUpPr fitToPage="1"/>
  </sheetPr>
  <dimension ref="A1:H24"/>
  <sheetViews>
    <sheetView workbookViewId="0" topLeftCell="A1">
      <selection activeCell="J31" sqref="J31"/>
    </sheetView>
  </sheetViews>
  <sheetFormatPr defaultColWidth="11.421875" defaultRowHeight="12.75"/>
  <cols>
    <col min="1" max="1" width="28.7109375" style="0" customWidth="1"/>
    <col min="2" max="2" width="9.7109375" style="0" customWidth="1"/>
    <col min="3" max="3" width="9.7109375" style="0" hidden="1" customWidth="1"/>
    <col min="4" max="8" width="9.7109375" style="0" customWidth="1"/>
  </cols>
  <sheetData>
    <row r="1" spans="1:8" ht="15.75">
      <c r="A1" s="33" t="s">
        <v>22</v>
      </c>
      <c r="B1" s="2"/>
      <c r="C1" s="2"/>
      <c r="D1" s="2"/>
      <c r="E1" s="3"/>
      <c r="F1" s="3"/>
      <c r="G1" s="3"/>
      <c r="H1" s="1"/>
    </row>
    <row r="2" spans="1:8" ht="15.75">
      <c r="A2" s="14"/>
      <c r="B2" s="2"/>
      <c r="C2" s="2"/>
      <c r="D2" s="2"/>
      <c r="E2" s="3"/>
      <c r="F2" s="3"/>
      <c r="G2" s="3"/>
      <c r="H2" s="1"/>
    </row>
    <row r="3" spans="1:8" ht="12.75">
      <c r="A3" s="2"/>
      <c r="B3" s="2"/>
      <c r="C3" s="2"/>
      <c r="F3" s="54"/>
      <c r="G3" s="54" t="s">
        <v>23</v>
      </c>
      <c r="H3" s="1"/>
    </row>
    <row r="4" spans="1:7" ht="12.75">
      <c r="A4" s="140"/>
      <c r="B4" s="141">
        <v>1980</v>
      </c>
      <c r="C4" s="142">
        <v>1990</v>
      </c>
      <c r="D4" s="141">
        <v>2000</v>
      </c>
      <c r="E4" s="141">
        <v>2010</v>
      </c>
      <c r="F4" s="141">
        <v>2011</v>
      </c>
      <c r="G4" s="141" t="s">
        <v>109</v>
      </c>
    </row>
    <row r="5" spans="1:7" ht="12.75">
      <c r="A5" s="30" t="s">
        <v>11</v>
      </c>
      <c r="B5" s="15"/>
      <c r="C5" s="97"/>
      <c r="D5" s="15"/>
      <c r="E5" s="55"/>
      <c r="F5" s="96"/>
      <c r="G5" s="55"/>
    </row>
    <row r="6" spans="1:7" ht="12.75">
      <c r="A6" s="4" t="s">
        <v>0</v>
      </c>
      <c r="B6" s="17">
        <v>4.2</v>
      </c>
      <c r="C6" s="98">
        <v>11.2</v>
      </c>
      <c r="D6" s="15">
        <v>17.5</v>
      </c>
      <c r="E6" s="15">
        <v>27.5</v>
      </c>
      <c r="F6" s="15">
        <v>28</v>
      </c>
      <c r="G6" s="16">
        <v>28.7</v>
      </c>
    </row>
    <row r="7" spans="1:7" ht="12.75">
      <c r="A7" s="4" t="s">
        <v>105</v>
      </c>
      <c r="B7" s="17">
        <v>10.9</v>
      </c>
      <c r="C7" s="98">
        <v>15.9</v>
      </c>
      <c r="D7" s="15">
        <v>21.6</v>
      </c>
      <c r="E7" s="15">
        <v>28.2</v>
      </c>
      <c r="F7" s="15">
        <v>28.4</v>
      </c>
      <c r="G7" s="16">
        <v>28.7</v>
      </c>
    </row>
    <row r="8" spans="1:7" ht="12.75">
      <c r="A8" s="5"/>
      <c r="B8" s="17"/>
      <c r="C8" s="98"/>
      <c r="D8" s="15"/>
      <c r="E8" s="15"/>
      <c r="F8" s="15"/>
      <c r="G8" s="16"/>
    </row>
    <row r="9" spans="1:7" ht="12.75">
      <c r="A9" s="4" t="s">
        <v>65</v>
      </c>
      <c r="B9" s="18">
        <v>14.6</v>
      </c>
      <c r="C9" s="99">
        <v>16.4</v>
      </c>
      <c r="D9" s="19">
        <v>16.7</v>
      </c>
      <c r="E9" s="19">
        <v>20.2</v>
      </c>
      <c r="F9" s="19">
        <v>20.4</v>
      </c>
      <c r="G9" s="56">
        <v>20.6</v>
      </c>
    </row>
    <row r="10" spans="1:7" ht="12.75">
      <c r="A10" s="4" t="s">
        <v>1</v>
      </c>
      <c r="B10" s="17"/>
      <c r="C10" s="100"/>
      <c r="D10" s="20"/>
      <c r="E10" s="20"/>
      <c r="F10" s="20"/>
      <c r="G10" s="24"/>
    </row>
    <row r="11" spans="1:7" ht="12.75">
      <c r="A11" s="6" t="s">
        <v>106</v>
      </c>
      <c r="B11" s="21">
        <v>7760</v>
      </c>
      <c r="C11" s="101">
        <v>8500</v>
      </c>
      <c r="D11" s="22">
        <v>9910</v>
      </c>
      <c r="E11" s="22">
        <v>11840</v>
      </c>
      <c r="F11" s="22">
        <v>11820</v>
      </c>
      <c r="G11" s="57">
        <v>11740</v>
      </c>
    </row>
    <row r="12" spans="1:7" ht="12.75">
      <c r="A12" s="30" t="s">
        <v>2</v>
      </c>
      <c r="B12" s="20"/>
      <c r="C12" s="102"/>
      <c r="D12" s="23"/>
      <c r="E12" s="58"/>
      <c r="F12" s="23"/>
      <c r="G12" s="58"/>
    </row>
    <row r="13" spans="1:8" ht="12.75">
      <c r="A13" s="5" t="s">
        <v>6</v>
      </c>
      <c r="B13" s="7"/>
      <c r="C13" s="103"/>
      <c r="D13" s="25">
        <v>0.785</v>
      </c>
      <c r="E13" s="25">
        <v>0.713</v>
      </c>
      <c r="F13" s="25">
        <v>0.703</v>
      </c>
      <c r="G13" s="26">
        <v>0.701</v>
      </c>
      <c r="H13" s="8"/>
    </row>
    <row r="14" spans="1:8" ht="12.75">
      <c r="A14" s="9" t="s">
        <v>97</v>
      </c>
      <c r="B14" s="10"/>
      <c r="C14" s="104"/>
      <c r="D14" s="27">
        <v>0.682</v>
      </c>
      <c r="E14" s="27">
        <v>0.629</v>
      </c>
      <c r="F14" s="27">
        <v>0.62</v>
      </c>
      <c r="G14" s="27">
        <v>0.617</v>
      </c>
      <c r="H14" s="53"/>
    </row>
    <row r="15" spans="1:7" ht="12.75">
      <c r="A15" s="4" t="s">
        <v>7</v>
      </c>
      <c r="B15" s="7"/>
      <c r="C15" s="103"/>
      <c r="D15" s="25">
        <v>0.052</v>
      </c>
      <c r="E15" s="25">
        <v>0.107</v>
      </c>
      <c r="F15" s="25">
        <v>0.108</v>
      </c>
      <c r="G15" s="26">
        <v>0.109</v>
      </c>
    </row>
    <row r="16" spans="1:7" ht="12.75">
      <c r="A16" s="4" t="s">
        <v>10</v>
      </c>
      <c r="B16" s="7"/>
      <c r="C16" s="103"/>
      <c r="D16" s="25">
        <v>0.013</v>
      </c>
      <c r="E16" s="25">
        <v>0.017</v>
      </c>
      <c r="F16" s="25">
        <v>0.021</v>
      </c>
      <c r="G16" s="26">
        <v>0.023</v>
      </c>
    </row>
    <row r="17" spans="1:7" ht="12.75">
      <c r="A17" s="4" t="s">
        <v>8</v>
      </c>
      <c r="B17" s="7"/>
      <c r="C17" s="103"/>
      <c r="D17" s="25">
        <v>0.058</v>
      </c>
      <c r="E17" s="25">
        <v>0.078</v>
      </c>
      <c r="F17" s="25">
        <v>0.083</v>
      </c>
      <c r="G17" s="26">
        <v>0.082</v>
      </c>
    </row>
    <row r="18" spans="1:7" ht="12.75">
      <c r="A18" s="6" t="s">
        <v>9</v>
      </c>
      <c r="B18" s="11"/>
      <c r="C18" s="105"/>
      <c r="D18" s="28">
        <v>0.092</v>
      </c>
      <c r="E18" s="28">
        <v>0.085</v>
      </c>
      <c r="F18" s="28">
        <v>0.085</v>
      </c>
      <c r="G18" s="29">
        <v>0.085</v>
      </c>
    </row>
    <row r="19" spans="1:8" ht="12.75">
      <c r="A19" s="1" t="s">
        <v>107</v>
      </c>
      <c r="B19" s="1"/>
      <c r="C19" s="1"/>
      <c r="D19" s="13"/>
      <c r="E19" s="13"/>
      <c r="F19" s="13"/>
      <c r="G19" s="13"/>
      <c r="H19" s="1"/>
    </row>
    <row r="20" spans="1:8" ht="12.75">
      <c r="A20" s="2" t="s">
        <v>108</v>
      </c>
      <c r="B20" s="2"/>
      <c r="C20" s="2"/>
      <c r="D20" s="2"/>
      <c r="E20" s="2"/>
      <c r="F20" s="2"/>
      <c r="G20" s="2"/>
      <c r="H20" s="2"/>
    </row>
    <row r="21" spans="1:8" ht="12.75">
      <c r="A21" s="2" t="s">
        <v>3</v>
      </c>
      <c r="B21" s="2"/>
      <c r="C21" s="2"/>
      <c r="D21" s="2"/>
      <c r="E21" s="2"/>
      <c r="F21" s="2"/>
      <c r="G21" s="2"/>
      <c r="H21" s="2"/>
    </row>
    <row r="22" spans="1:8" ht="12.75">
      <c r="A22" s="2" t="s">
        <v>4</v>
      </c>
      <c r="B22" s="2"/>
      <c r="C22" s="2"/>
      <c r="D22" s="2"/>
      <c r="E22" s="2"/>
      <c r="F22" s="2"/>
      <c r="G22" s="2"/>
      <c r="H22" s="2"/>
    </row>
    <row r="23" spans="1:8" ht="12.75">
      <c r="A23" s="2" t="s">
        <v>5</v>
      </c>
      <c r="B23" s="1"/>
      <c r="C23" s="1"/>
      <c r="D23" s="13"/>
      <c r="E23" s="12"/>
      <c r="F23" s="12"/>
      <c r="G23" s="12"/>
      <c r="H23" s="8"/>
    </row>
    <row r="24" spans="1:8" ht="12.75">
      <c r="A24" s="2" t="s">
        <v>102</v>
      </c>
      <c r="B24" s="1"/>
      <c r="C24" s="1"/>
      <c r="D24" s="1"/>
      <c r="E24" s="12"/>
      <c r="F24" s="12"/>
      <c r="G24" s="12"/>
      <c r="H24" s="1"/>
    </row>
  </sheetData>
  <printOptions/>
  <pageMargins left="0.45" right="0.39" top="1" bottom="1" header="0.4921259845" footer="0.4921259845"/>
  <pageSetup fitToHeight="1" fitToWidth="1"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tabColor indexed="42"/>
  </sheetPr>
  <dimension ref="A1:G40"/>
  <sheetViews>
    <sheetView workbookViewId="0" topLeftCell="A1">
      <selection activeCell="J21" sqref="J21"/>
    </sheetView>
  </sheetViews>
  <sheetFormatPr defaultColWidth="11.421875" defaultRowHeight="12.75"/>
  <cols>
    <col min="1" max="1" width="11.421875" style="1" customWidth="1"/>
    <col min="2" max="5" width="12.7109375" style="1" customWidth="1"/>
    <col min="6" max="6" width="11.8515625" style="1" customWidth="1"/>
    <col min="7" max="7" width="11.7109375" style="1" customWidth="1"/>
    <col min="8" max="8" width="11.8515625" style="1" bestFit="1" customWidth="1"/>
    <col min="9" max="9" width="8.8515625" style="1" customWidth="1"/>
    <col min="10" max="10" width="11.8515625" style="1" bestFit="1" customWidth="1"/>
    <col min="11" max="11" width="8.8515625" style="1" customWidth="1"/>
    <col min="12" max="12" width="11.8515625" style="1" bestFit="1" customWidth="1"/>
    <col min="13" max="14" width="8.8515625" style="1" customWidth="1"/>
    <col min="15" max="19" width="12.7109375" style="1" customWidth="1"/>
    <col min="20" max="28" width="11.421875" style="1" customWidth="1"/>
    <col min="29" max="31" width="11.57421875" style="1" bestFit="1" customWidth="1"/>
    <col min="32" max="32" width="11.8515625" style="1" bestFit="1" customWidth="1"/>
    <col min="33" max="37" width="11.57421875" style="1" bestFit="1" customWidth="1"/>
    <col min="38" max="41" width="11.421875" style="1" customWidth="1"/>
    <col min="42" max="43" width="13.140625" style="1" customWidth="1"/>
    <col min="44" max="16384" width="11.421875" style="1" customWidth="1"/>
  </cols>
  <sheetData>
    <row r="1" spans="1:7" ht="12.75">
      <c r="A1" s="120" t="s">
        <v>104</v>
      </c>
      <c r="B1" s="121"/>
      <c r="C1" s="121"/>
      <c r="D1" s="121"/>
      <c r="E1" s="121"/>
      <c r="F1" s="121"/>
      <c r="G1" s="121"/>
    </row>
    <row r="2" spans="1:7" ht="12.75">
      <c r="A2" s="121"/>
      <c r="B2" s="121"/>
      <c r="C2" s="121"/>
      <c r="D2" s="121"/>
      <c r="E2" s="121"/>
      <c r="F2" s="121"/>
      <c r="G2" s="121"/>
    </row>
    <row r="3" spans="1:7" ht="12.75">
      <c r="A3" s="121"/>
      <c r="B3" s="121"/>
      <c r="C3" s="121"/>
      <c r="D3" s="121"/>
      <c r="E3" s="121"/>
      <c r="F3" s="121"/>
      <c r="G3" s="121"/>
    </row>
    <row r="4" spans="1:7" ht="72">
      <c r="A4" s="122"/>
      <c r="B4" s="123" t="s">
        <v>119</v>
      </c>
      <c r="C4" s="124" t="s">
        <v>120</v>
      </c>
      <c r="D4" s="123" t="s">
        <v>121</v>
      </c>
      <c r="E4" s="124" t="s">
        <v>122</v>
      </c>
      <c r="F4" s="123" t="s">
        <v>123</v>
      </c>
      <c r="G4" s="125" t="s">
        <v>124</v>
      </c>
    </row>
    <row r="5" spans="1:7" ht="12.75">
      <c r="A5" s="126" t="s">
        <v>26</v>
      </c>
      <c r="B5" s="127">
        <v>7756</v>
      </c>
      <c r="C5" s="128"/>
      <c r="D5" s="128"/>
      <c r="E5" s="127"/>
      <c r="F5" s="128"/>
      <c r="G5" s="128"/>
    </row>
    <row r="6" spans="1:7" ht="12.75">
      <c r="A6" s="130" t="s">
        <v>27</v>
      </c>
      <c r="B6" s="131">
        <v>7798</v>
      </c>
      <c r="C6" s="129"/>
      <c r="D6" s="129"/>
      <c r="E6" s="131"/>
      <c r="F6" s="129"/>
      <c r="G6" s="129"/>
    </row>
    <row r="7" spans="1:7" ht="12.75">
      <c r="A7" s="130" t="s">
        <v>28</v>
      </c>
      <c r="B7" s="131">
        <v>7986</v>
      </c>
      <c r="C7" s="129"/>
      <c r="D7" s="129"/>
      <c r="E7" s="131"/>
      <c r="F7" s="129"/>
      <c r="G7" s="129"/>
    </row>
    <row r="8" spans="1:7" ht="12.75">
      <c r="A8" s="130" t="s">
        <v>29</v>
      </c>
      <c r="B8" s="131">
        <v>7929</v>
      </c>
      <c r="C8" s="129"/>
      <c r="D8" s="129"/>
      <c r="E8" s="131"/>
      <c r="F8" s="129"/>
      <c r="G8" s="129"/>
    </row>
    <row r="9" spans="1:7" ht="12.75">
      <c r="A9" s="130" t="s">
        <v>30</v>
      </c>
      <c r="B9" s="131">
        <v>7987</v>
      </c>
      <c r="C9" s="129"/>
      <c r="D9" s="129"/>
      <c r="E9" s="131"/>
      <c r="F9" s="129"/>
      <c r="G9" s="129"/>
    </row>
    <row r="10" spans="1:7" ht="12.75">
      <c r="A10" s="130" t="s">
        <v>31</v>
      </c>
      <c r="B10" s="131">
        <v>8300</v>
      </c>
      <c r="C10" s="129"/>
      <c r="D10" s="129"/>
      <c r="E10" s="131"/>
      <c r="F10" s="129"/>
      <c r="G10" s="129"/>
    </row>
    <row r="11" spans="1:7" ht="12.75">
      <c r="A11" s="130" t="s">
        <v>32</v>
      </c>
      <c r="B11" s="131">
        <v>8279</v>
      </c>
      <c r="C11" s="129"/>
      <c r="D11" s="129"/>
      <c r="E11" s="131"/>
      <c r="F11" s="129"/>
      <c r="G11" s="129"/>
    </row>
    <row r="12" spans="1:7" ht="12.75">
      <c r="A12" s="130" t="s">
        <v>33</v>
      </c>
      <c r="B12" s="131">
        <v>8308</v>
      </c>
      <c r="C12" s="129"/>
      <c r="D12" s="129"/>
      <c r="E12" s="131"/>
      <c r="F12" s="129"/>
      <c r="G12" s="129"/>
    </row>
    <row r="13" spans="1:7" ht="12.75">
      <c r="A13" s="130" t="s">
        <v>34</v>
      </c>
      <c r="B13" s="131">
        <v>8337</v>
      </c>
      <c r="C13" s="129"/>
      <c r="D13" s="129"/>
      <c r="E13" s="131"/>
      <c r="F13" s="129"/>
      <c r="G13" s="129"/>
    </row>
    <row r="14" spans="1:7" ht="12.75">
      <c r="A14" s="130" t="s">
        <v>35</v>
      </c>
      <c r="B14" s="131">
        <v>8205</v>
      </c>
      <c r="C14" s="129"/>
      <c r="D14" s="129"/>
      <c r="E14" s="131"/>
      <c r="F14" s="129"/>
      <c r="G14" s="129"/>
    </row>
    <row r="15" spans="1:7" ht="12.75">
      <c r="A15" s="130" t="s">
        <v>36</v>
      </c>
      <c r="B15" s="131">
        <v>8502</v>
      </c>
      <c r="C15" s="129"/>
      <c r="D15" s="129"/>
      <c r="E15" s="131"/>
      <c r="F15" s="129"/>
      <c r="G15" s="129"/>
    </row>
    <row r="16" spans="1:7" ht="12.75">
      <c r="A16" s="130" t="s">
        <v>37</v>
      </c>
      <c r="B16" s="131">
        <v>8621</v>
      </c>
      <c r="C16" s="129"/>
      <c r="D16" s="129"/>
      <c r="E16" s="131"/>
      <c r="F16" s="129"/>
      <c r="G16" s="129"/>
    </row>
    <row r="17" spans="1:7" ht="12.75">
      <c r="A17" s="130" t="s">
        <v>38</v>
      </c>
      <c r="B17" s="131">
        <v>8705</v>
      </c>
      <c r="C17" s="129">
        <v>10612</v>
      </c>
      <c r="D17" s="129">
        <v>13636</v>
      </c>
      <c r="E17" s="131">
        <v>6710</v>
      </c>
      <c r="F17" s="129">
        <v>11151</v>
      </c>
      <c r="G17" s="129"/>
    </row>
    <row r="18" spans="1:7" ht="12.75">
      <c r="A18" s="130" t="s">
        <v>39</v>
      </c>
      <c r="B18" s="131">
        <v>8714</v>
      </c>
      <c r="C18" s="129">
        <v>11103</v>
      </c>
      <c r="D18" s="129">
        <v>14076</v>
      </c>
      <c r="E18" s="131">
        <v>6758</v>
      </c>
      <c r="F18" s="129">
        <v>11113</v>
      </c>
      <c r="G18" s="129"/>
    </row>
    <row r="19" spans="1:7" ht="12.75">
      <c r="A19" s="130" t="s">
        <v>40</v>
      </c>
      <c r="B19" s="131">
        <v>8619</v>
      </c>
      <c r="C19" s="129">
        <v>10893</v>
      </c>
      <c r="D19" s="129">
        <v>14021</v>
      </c>
      <c r="E19" s="131">
        <v>6680</v>
      </c>
      <c r="F19" s="129">
        <v>10590</v>
      </c>
      <c r="G19" s="129"/>
    </row>
    <row r="20" spans="1:7" ht="12.75">
      <c r="A20" s="130" t="s">
        <v>41</v>
      </c>
      <c r="B20" s="131">
        <v>8738</v>
      </c>
      <c r="C20" s="129">
        <v>11625</v>
      </c>
      <c r="D20" s="129">
        <v>14290</v>
      </c>
      <c r="E20" s="131">
        <v>6814</v>
      </c>
      <c r="F20" s="129">
        <v>10551</v>
      </c>
      <c r="G20" s="129"/>
    </row>
    <row r="21" spans="1:7" ht="12.75">
      <c r="A21" s="130" t="s">
        <v>42</v>
      </c>
      <c r="B21" s="131">
        <v>8857</v>
      </c>
      <c r="C21" s="129">
        <v>11953</v>
      </c>
      <c r="D21" s="129">
        <v>14645</v>
      </c>
      <c r="E21" s="131">
        <v>6999</v>
      </c>
      <c r="F21" s="129">
        <v>10559</v>
      </c>
      <c r="G21" s="129"/>
    </row>
    <row r="22" spans="1:7" ht="12.75">
      <c r="A22" s="130" t="s">
        <v>43</v>
      </c>
      <c r="B22" s="131">
        <v>9076</v>
      </c>
      <c r="C22" s="129">
        <v>12135</v>
      </c>
      <c r="D22" s="129">
        <v>14741</v>
      </c>
      <c r="E22" s="131">
        <v>7320</v>
      </c>
      <c r="F22" s="129">
        <v>10452</v>
      </c>
      <c r="G22" s="129"/>
    </row>
    <row r="23" spans="1:7" ht="12.75">
      <c r="A23" s="130" t="s">
        <v>44</v>
      </c>
      <c r="B23" s="131">
        <v>9310</v>
      </c>
      <c r="C23" s="129">
        <v>12176</v>
      </c>
      <c r="D23" s="129">
        <v>14967</v>
      </c>
      <c r="E23" s="131">
        <v>7568</v>
      </c>
      <c r="F23" s="129">
        <v>10543</v>
      </c>
      <c r="G23" s="129"/>
    </row>
    <row r="24" spans="1:7" ht="13.5" thickBot="1">
      <c r="A24" s="132" t="s">
        <v>45</v>
      </c>
      <c r="B24" s="133">
        <v>9620</v>
      </c>
      <c r="C24" s="134">
        <v>12586</v>
      </c>
      <c r="D24" s="134">
        <v>15020</v>
      </c>
      <c r="E24" s="133">
        <v>7900</v>
      </c>
      <c r="F24" s="134">
        <v>10726</v>
      </c>
      <c r="G24" s="134"/>
    </row>
    <row r="25" spans="1:7" ht="13.5" thickTop="1">
      <c r="A25" s="130" t="s">
        <v>45</v>
      </c>
      <c r="B25" s="131">
        <v>9774</v>
      </c>
      <c r="C25" s="129">
        <v>13905</v>
      </c>
      <c r="D25" s="129">
        <v>15651</v>
      </c>
      <c r="E25" s="131">
        <v>8129</v>
      </c>
      <c r="F25" s="129">
        <v>10541</v>
      </c>
      <c r="G25" s="129"/>
    </row>
    <row r="26" spans="1:7" ht="12.75">
      <c r="A26" s="130" t="s">
        <v>46</v>
      </c>
      <c r="B26" s="131">
        <v>9906</v>
      </c>
      <c r="C26" s="129">
        <v>13981</v>
      </c>
      <c r="D26" s="129">
        <v>15589</v>
      </c>
      <c r="E26" s="131">
        <v>8309</v>
      </c>
      <c r="F26" s="129">
        <v>10482</v>
      </c>
      <c r="G26" s="129"/>
    </row>
    <row r="27" spans="1:7" ht="12.75">
      <c r="A27" s="130" t="s">
        <v>47</v>
      </c>
      <c r="B27" s="131">
        <v>9931</v>
      </c>
      <c r="C27" s="129">
        <v>14104</v>
      </c>
      <c r="D27" s="129">
        <v>15715</v>
      </c>
      <c r="E27" s="131">
        <v>8208</v>
      </c>
      <c r="F27" s="129">
        <v>10352</v>
      </c>
      <c r="G27" s="129"/>
    </row>
    <row r="28" spans="1:7" ht="12.75">
      <c r="A28" s="130" t="s">
        <v>48</v>
      </c>
      <c r="B28" s="131">
        <v>10102</v>
      </c>
      <c r="C28" s="129">
        <v>14600</v>
      </c>
      <c r="D28" s="129">
        <v>16326</v>
      </c>
      <c r="E28" s="131">
        <v>8271</v>
      </c>
      <c r="F28" s="129">
        <v>10327</v>
      </c>
      <c r="G28" s="129"/>
    </row>
    <row r="29" spans="1:7" ht="12.75">
      <c r="A29" s="130" t="s">
        <v>49</v>
      </c>
      <c r="B29" s="131">
        <v>10013</v>
      </c>
      <c r="C29" s="129">
        <v>14613</v>
      </c>
      <c r="D29" s="129">
        <v>16022</v>
      </c>
      <c r="E29" s="131">
        <v>8223</v>
      </c>
      <c r="F29" s="129">
        <v>11015</v>
      </c>
      <c r="G29" s="129"/>
    </row>
    <row r="30" spans="1:7" ht="12.75">
      <c r="A30" s="130" t="s">
        <v>50</v>
      </c>
      <c r="B30" s="131">
        <v>10019</v>
      </c>
      <c r="C30" s="129">
        <v>14496</v>
      </c>
      <c r="D30" s="129">
        <v>15740</v>
      </c>
      <c r="E30" s="131">
        <v>8250</v>
      </c>
      <c r="F30" s="129">
        <v>10979</v>
      </c>
      <c r="G30" s="129"/>
    </row>
    <row r="31" spans="1:7" ht="12.75">
      <c r="A31" s="130" t="s">
        <v>51</v>
      </c>
      <c r="B31" s="131">
        <v>10054</v>
      </c>
      <c r="C31" s="129">
        <v>14460</v>
      </c>
      <c r="D31" s="129">
        <v>15931</v>
      </c>
      <c r="E31" s="131">
        <v>8341</v>
      </c>
      <c r="F31" s="129">
        <v>10284</v>
      </c>
      <c r="G31" s="129"/>
    </row>
    <row r="32" spans="1:7" ht="13.5" thickBot="1">
      <c r="A32" s="132" t="s">
        <v>52</v>
      </c>
      <c r="B32" s="133">
        <v>10141</v>
      </c>
      <c r="C32" s="134">
        <v>14638</v>
      </c>
      <c r="D32" s="134">
        <v>15707</v>
      </c>
      <c r="E32" s="133">
        <v>8482</v>
      </c>
      <c r="F32" s="134">
        <v>10066</v>
      </c>
      <c r="G32" s="134"/>
    </row>
    <row r="33" spans="1:7" ht="13.5" thickTop="1">
      <c r="A33" s="130" t="s">
        <v>52</v>
      </c>
      <c r="B33" s="131">
        <v>10702</v>
      </c>
      <c r="C33" s="129">
        <v>14441</v>
      </c>
      <c r="D33" s="129">
        <v>15695</v>
      </c>
      <c r="E33" s="131"/>
      <c r="F33" s="129"/>
      <c r="G33" s="129">
        <v>8897.899626616316</v>
      </c>
    </row>
    <row r="34" spans="1:7" ht="12.75">
      <c r="A34" s="130" t="s">
        <v>53</v>
      </c>
      <c r="B34" s="131">
        <v>11096</v>
      </c>
      <c r="C34" s="129">
        <v>14116</v>
      </c>
      <c r="D34" s="129">
        <v>15773</v>
      </c>
      <c r="E34" s="131"/>
      <c r="F34" s="129"/>
      <c r="G34" s="129">
        <v>9470.178433227258</v>
      </c>
    </row>
    <row r="35" spans="1:7" ht="12.75">
      <c r="A35" s="130">
        <v>2008</v>
      </c>
      <c r="B35" s="131">
        <v>11502</v>
      </c>
      <c r="C35" s="129">
        <v>14315</v>
      </c>
      <c r="D35" s="129">
        <v>15661</v>
      </c>
      <c r="E35" s="131"/>
      <c r="F35" s="129"/>
      <c r="G35" s="129">
        <v>10270.626548278886</v>
      </c>
    </row>
    <row r="36" spans="1:7" ht="12.75">
      <c r="A36" s="130">
        <v>2009</v>
      </c>
      <c r="B36" s="131">
        <v>11881</v>
      </c>
      <c r="C36" s="129">
        <v>14398</v>
      </c>
      <c r="D36" s="129">
        <v>15761</v>
      </c>
      <c r="E36" s="131"/>
      <c r="F36" s="129"/>
      <c r="G36" s="129">
        <v>10569.296279543081</v>
      </c>
    </row>
    <row r="37" spans="1:7" ht="12.75">
      <c r="A37" s="130">
        <v>2010</v>
      </c>
      <c r="B37" s="131">
        <v>11843</v>
      </c>
      <c r="C37" s="129">
        <v>14294</v>
      </c>
      <c r="D37" s="129">
        <v>15677</v>
      </c>
      <c r="E37" s="131"/>
      <c r="F37" s="129"/>
      <c r="G37" s="129">
        <v>10668.20996530216</v>
      </c>
    </row>
    <row r="38" spans="1:7" ht="12.75">
      <c r="A38" s="130">
        <v>2011</v>
      </c>
      <c r="B38" s="131">
        <v>11817</v>
      </c>
      <c r="C38" s="129">
        <v>13901</v>
      </c>
      <c r="D38" s="129">
        <v>15225</v>
      </c>
      <c r="E38" s="131"/>
      <c r="F38" s="129"/>
      <c r="G38" s="129">
        <v>10964.201015989824</v>
      </c>
    </row>
    <row r="39" spans="1:7" ht="13.5" thickBot="1">
      <c r="A39" s="138" t="s">
        <v>103</v>
      </c>
      <c r="B39" s="137">
        <v>11739</v>
      </c>
      <c r="C39" s="139">
        <v>13505</v>
      </c>
      <c r="D39" s="139">
        <v>15015</v>
      </c>
      <c r="E39" s="137"/>
      <c r="F39" s="139"/>
      <c r="G39" s="139">
        <v>10942</v>
      </c>
    </row>
    <row r="40" ht="12.75">
      <c r="A40" s="135" t="s">
        <v>102</v>
      </c>
    </row>
  </sheetData>
  <printOptions horizontalCentered="1" verticalCentered="1"/>
  <pageMargins left="0" right="0" top="0" bottom="0" header="0.5118110236220472" footer="0.5118110236220472"/>
  <pageSetup fitToWidth="3" orientation="landscape" paperSize="9" scale="82" r:id="rId2"/>
  <colBreaks count="2" manualBreakCount="2">
    <brk id="14" max="65535" man="1"/>
    <brk id="28" max="65535" man="1"/>
  </colBreaks>
  <drawing r:id="rId1"/>
</worksheet>
</file>

<file path=xl/worksheets/sheet3.xml><?xml version="1.0" encoding="utf-8"?>
<worksheet xmlns="http://schemas.openxmlformats.org/spreadsheetml/2006/main" xmlns:r="http://schemas.openxmlformats.org/officeDocument/2006/relationships">
  <sheetPr>
    <tabColor indexed="42"/>
  </sheetPr>
  <dimension ref="A1:D23"/>
  <sheetViews>
    <sheetView tabSelected="1" workbookViewId="0" topLeftCell="A1">
      <selection activeCell="C25" sqref="C25"/>
    </sheetView>
  </sheetViews>
  <sheetFormatPr defaultColWidth="11.421875" defaultRowHeight="12.75"/>
  <cols>
    <col min="1" max="1" width="28.57421875" style="1" customWidth="1"/>
    <col min="2" max="2" width="12.7109375" style="1" customWidth="1"/>
    <col min="3" max="3" width="8.7109375" style="1" customWidth="1"/>
    <col min="4" max="16384" width="11.421875" style="1" customWidth="1"/>
  </cols>
  <sheetData>
    <row r="1" spans="1:4" ht="15.75">
      <c r="A1" s="106"/>
      <c r="B1" s="107"/>
      <c r="C1" s="107"/>
      <c r="D1" s="115" t="s">
        <v>99</v>
      </c>
    </row>
    <row r="2" spans="1:4" ht="12.75">
      <c r="A2" s="106"/>
      <c r="B2" s="107"/>
      <c r="C2" s="107"/>
      <c r="D2" s="32" t="s">
        <v>111</v>
      </c>
    </row>
    <row r="3" spans="1:3" ht="12.75">
      <c r="A3" s="108"/>
      <c r="B3" s="108" t="s">
        <v>12</v>
      </c>
      <c r="C3" s="116"/>
    </row>
    <row r="4" spans="1:3" ht="13.5" customHeight="1">
      <c r="A4" s="109" t="s">
        <v>13</v>
      </c>
      <c r="B4" s="110">
        <v>13370</v>
      </c>
      <c r="C4" s="117"/>
    </row>
    <row r="5" spans="1:3" s="2" customFormat="1" ht="13.5" customHeight="1">
      <c r="A5" s="111" t="s">
        <v>98</v>
      </c>
      <c r="B5" s="112">
        <v>13530</v>
      </c>
      <c r="C5" s="117"/>
    </row>
    <row r="6" spans="1:3" s="2" customFormat="1" ht="13.5" customHeight="1">
      <c r="A6" s="111" t="s">
        <v>14</v>
      </c>
      <c r="B6" s="112">
        <v>15070</v>
      </c>
      <c r="C6" s="117"/>
    </row>
    <row r="7" spans="1:3" s="2" customFormat="1" ht="13.5" customHeight="1">
      <c r="A7" s="111" t="s">
        <v>20</v>
      </c>
      <c r="B7" s="112">
        <v>15140</v>
      </c>
      <c r="C7" s="117"/>
    </row>
    <row r="8" spans="1:3" s="2" customFormat="1" ht="13.5" customHeight="1">
      <c r="A8" s="111" t="s">
        <v>18</v>
      </c>
      <c r="B8" s="112">
        <v>15180</v>
      </c>
      <c r="C8" s="117"/>
    </row>
    <row r="9" spans="1:3" s="2" customFormat="1" ht="13.5" customHeight="1">
      <c r="A9" s="111" t="s">
        <v>25</v>
      </c>
      <c r="B9" s="112">
        <v>15860</v>
      </c>
      <c r="C9" s="117"/>
    </row>
    <row r="10" spans="1:3" s="2" customFormat="1" ht="13.5" customHeight="1">
      <c r="A10" s="111" t="s">
        <v>17</v>
      </c>
      <c r="B10" s="112">
        <v>16010</v>
      </c>
      <c r="C10" s="117"/>
    </row>
    <row r="11" spans="1:3" s="2" customFormat="1" ht="13.5" customHeight="1">
      <c r="A11" s="111" t="s">
        <v>19</v>
      </c>
      <c r="B11" s="112">
        <v>16020</v>
      </c>
      <c r="C11" s="117"/>
    </row>
    <row r="12" spans="1:3" s="2" customFormat="1" ht="13.5" customHeight="1">
      <c r="A12" s="111" t="s">
        <v>15</v>
      </c>
      <c r="B12" s="112">
        <v>16710</v>
      </c>
      <c r="C12" s="117"/>
    </row>
    <row r="13" spans="1:3" s="2" customFormat="1" ht="13.5" customHeight="1">
      <c r="A13" s="118" t="s">
        <v>112</v>
      </c>
      <c r="B13" s="112">
        <v>17160</v>
      </c>
      <c r="C13" s="117"/>
    </row>
    <row r="14" spans="1:3" s="2" customFormat="1" ht="13.5" customHeight="1">
      <c r="A14" s="111" t="s">
        <v>16</v>
      </c>
      <c r="B14" s="112">
        <v>19560</v>
      </c>
      <c r="C14" s="117"/>
    </row>
    <row r="15" spans="1:3" s="2" customFormat="1" ht="12.75">
      <c r="A15" s="119" t="s">
        <v>21</v>
      </c>
      <c r="B15" s="114">
        <v>25580</v>
      </c>
      <c r="C15" s="117"/>
    </row>
    <row r="16" spans="1:3" ht="12.75">
      <c r="A16" s="107"/>
      <c r="B16" s="106"/>
      <c r="C16" s="106"/>
    </row>
    <row r="17" spans="1:3" ht="12.75">
      <c r="A17" s="107"/>
      <c r="B17" s="106"/>
      <c r="C17" s="106"/>
    </row>
    <row r="18" spans="1:3" ht="12.75">
      <c r="A18" s="106" t="s">
        <v>24</v>
      </c>
      <c r="B18" s="106"/>
      <c r="C18" s="106"/>
    </row>
    <row r="19" spans="1:3" ht="12.75">
      <c r="A19"/>
      <c r="B19" s="106"/>
      <c r="C19" s="106"/>
    </row>
    <row r="20" spans="1:3" ht="12.75">
      <c r="A20"/>
      <c r="B20" s="106"/>
      <c r="C20" s="106"/>
    </row>
    <row r="21" spans="1:3" ht="12.75">
      <c r="A21"/>
      <c r="B21" s="106"/>
      <c r="C21" s="106"/>
    </row>
    <row r="23" ht="12.75">
      <c r="D23" s="34" t="s">
        <v>110</v>
      </c>
    </row>
  </sheetData>
  <printOptions/>
  <pageMargins left="0.75" right="0.75" top="1" bottom="1" header="0.4921259845" footer="0.4921259845"/>
  <pageSetup horizontalDpi="600" verticalDpi="600" orientation="landscape" paperSize="9" r:id="rId2"/>
  <drawing r:id="rId1"/>
</worksheet>
</file>

<file path=xl/worksheets/sheet4.xml><?xml version="1.0" encoding="utf-8"?>
<worksheet xmlns="http://schemas.openxmlformats.org/spreadsheetml/2006/main" xmlns:r="http://schemas.openxmlformats.org/officeDocument/2006/relationships">
  <sheetPr>
    <tabColor indexed="42"/>
  </sheetPr>
  <dimension ref="A1:D24"/>
  <sheetViews>
    <sheetView workbookViewId="0" topLeftCell="A1">
      <selection activeCell="D37" sqref="D37"/>
    </sheetView>
  </sheetViews>
  <sheetFormatPr defaultColWidth="11.421875" defaultRowHeight="12.75"/>
  <cols>
    <col min="1" max="1" width="28.57421875" style="1" customWidth="1"/>
    <col min="2" max="2" width="12.7109375" style="1" customWidth="1"/>
    <col min="3" max="3" width="8.7109375" style="1" customWidth="1"/>
    <col min="4" max="16384" width="11.421875" style="1" customWidth="1"/>
  </cols>
  <sheetData>
    <row r="1" spans="1:4" ht="15.75">
      <c r="A1" s="106"/>
      <c r="B1" s="107"/>
      <c r="C1" s="2"/>
      <c r="D1" s="115" t="s">
        <v>113</v>
      </c>
    </row>
    <row r="2" spans="1:4" ht="12.75">
      <c r="A2" s="106"/>
      <c r="B2" s="107"/>
      <c r="C2" s="2"/>
      <c r="D2" s="31" t="s">
        <v>111</v>
      </c>
    </row>
    <row r="3" spans="1:3" ht="12.75">
      <c r="A3" s="108"/>
      <c r="B3" s="108" t="s">
        <v>12</v>
      </c>
      <c r="C3"/>
    </row>
    <row r="4" spans="1:3" ht="13.5" customHeight="1">
      <c r="A4" s="109" t="s">
        <v>66</v>
      </c>
      <c r="B4" s="110">
        <v>34200</v>
      </c>
      <c r="C4" s="71"/>
    </row>
    <row r="5" spans="1:3" s="2" customFormat="1" ht="13.5" customHeight="1">
      <c r="A5" s="111" t="s">
        <v>114</v>
      </c>
      <c r="B5" s="112">
        <v>43460</v>
      </c>
      <c r="C5" s="71"/>
    </row>
    <row r="6" spans="1:3" s="2" customFormat="1" ht="13.5" customHeight="1">
      <c r="A6" s="111" t="s">
        <v>18</v>
      </c>
      <c r="B6" s="112">
        <v>45380</v>
      </c>
      <c r="C6" s="71"/>
    </row>
    <row r="7" spans="1:3" s="2" customFormat="1" ht="13.5" customHeight="1">
      <c r="A7" s="111" t="s">
        <v>17</v>
      </c>
      <c r="B7" s="112">
        <v>51860</v>
      </c>
      <c r="C7" s="71"/>
    </row>
    <row r="8" spans="1:3" s="2" customFormat="1" ht="13.5" customHeight="1">
      <c r="A8" s="111" t="s">
        <v>98</v>
      </c>
      <c r="B8" s="112">
        <v>57770</v>
      </c>
      <c r="C8" s="71"/>
    </row>
    <row r="9" spans="1:3" s="2" customFormat="1" ht="13.5" customHeight="1">
      <c r="A9" s="111" t="s">
        <v>14</v>
      </c>
      <c r="B9" s="112">
        <v>60570</v>
      </c>
      <c r="C9" s="71"/>
    </row>
    <row r="10" spans="1:3" s="2" customFormat="1" ht="13.5" customHeight="1">
      <c r="A10" s="111" t="s">
        <v>13</v>
      </c>
      <c r="B10" s="112">
        <v>62320</v>
      </c>
      <c r="C10" s="71"/>
    </row>
    <row r="11" spans="1:3" s="2" customFormat="1" ht="13.5" customHeight="1">
      <c r="A11" s="111" t="s">
        <v>19</v>
      </c>
      <c r="B11" s="112">
        <v>71440</v>
      </c>
      <c r="C11" s="71"/>
    </row>
    <row r="12" spans="1:3" s="2" customFormat="1" ht="13.5" customHeight="1">
      <c r="A12" s="111" t="s">
        <v>15</v>
      </c>
      <c r="B12" s="112">
        <v>79220</v>
      </c>
      <c r="C12" s="71"/>
    </row>
    <row r="13" spans="1:3" s="2" customFormat="1" ht="13.5" customHeight="1">
      <c r="A13" s="111" t="s">
        <v>16</v>
      </c>
      <c r="B13" s="112">
        <v>88230</v>
      </c>
      <c r="C13" s="71"/>
    </row>
    <row r="14" spans="1:3" s="2" customFormat="1" ht="12.75">
      <c r="A14" s="111" t="s">
        <v>112</v>
      </c>
      <c r="B14" s="112">
        <v>90270</v>
      </c>
      <c r="C14" s="71"/>
    </row>
    <row r="15" spans="1:2" ht="12.75">
      <c r="A15" s="113"/>
      <c r="B15" s="114"/>
    </row>
    <row r="16" spans="1:2" ht="12.75">
      <c r="A16" s="107" t="s">
        <v>24</v>
      </c>
      <c r="B16" s="106"/>
    </row>
    <row r="17" spans="1:2" ht="12.75">
      <c r="A17" s="107" t="s">
        <v>24</v>
      </c>
      <c r="B17" s="106"/>
    </row>
    <row r="18" spans="1:2" ht="12.75">
      <c r="A18"/>
      <c r="B18" s="106"/>
    </row>
    <row r="19" spans="1:2" ht="12.75">
      <c r="A19"/>
      <c r="B19" s="106"/>
    </row>
    <row r="20" spans="1:2" ht="12.75">
      <c r="A20"/>
      <c r="B20" s="106"/>
    </row>
    <row r="21" spans="1:2" ht="12.75">
      <c r="A21"/>
      <c r="B21" s="106"/>
    </row>
    <row r="22" ht="12.75">
      <c r="D22" s="2"/>
    </row>
    <row r="23" ht="12.75">
      <c r="D23" s="2"/>
    </row>
    <row r="24" ht="12.75">
      <c r="D24" s="34" t="s">
        <v>110</v>
      </c>
    </row>
  </sheetData>
  <printOptions/>
  <pageMargins left="0.75" right="0.75" top="1" bottom="1" header="0.4921259845" footer="0.4921259845"/>
  <pageSetup horizontalDpi="600" verticalDpi="600" orientation="landscape" paperSize="9" r:id="rId2"/>
  <drawing r:id="rId1"/>
</worksheet>
</file>

<file path=xl/worksheets/sheet5.xml><?xml version="1.0" encoding="utf-8"?>
<worksheet xmlns="http://schemas.openxmlformats.org/spreadsheetml/2006/main" xmlns:r="http://schemas.openxmlformats.org/officeDocument/2006/relationships">
  <dimension ref="A1:E25"/>
  <sheetViews>
    <sheetView workbookViewId="0" topLeftCell="A1">
      <selection activeCell="C21" sqref="C21"/>
    </sheetView>
  </sheetViews>
  <sheetFormatPr defaultColWidth="11.421875" defaultRowHeight="12.75"/>
  <cols>
    <col min="1" max="2" width="23.421875" style="72" customWidth="1"/>
    <col min="3" max="3" width="14.421875" style="72" bestFit="1" customWidth="1"/>
    <col min="4" max="4" width="13.28125" style="72" customWidth="1"/>
    <col min="5" max="16384" width="11.421875" style="72" customWidth="1"/>
  </cols>
  <sheetData>
    <row r="1" ht="12.75">
      <c r="E1" s="83">
        <v>41519</v>
      </c>
    </row>
    <row r="2" spans="1:4" ht="12.75">
      <c r="A2" s="87" t="s">
        <v>55</v>
      </c>
      <c r="B2" s="88"/>
      <c r="C2" s="88"/>
      <c r="D2" s="88"/>
    </row>
    <row r="5" spans="1:4" ht="12.75">
      <c r="A5" s="75"/>
      <c r="B5" s="75" t="s">
        <v>24</v>
      </c>
      <c r="C5" s="76" t="s">
        <v>115</v>
      </c>
      <c r="D5" s="76" t="s">
        <v>116</v>
      </c>
    </row>
    <row r="6" spans="1:4" ht="18.75" customHeight="1">
      <c r="A6" s="136" t="s">
        <v>82</v>
      </c>
      <c r="B6" s="136"/>
      <c r="C6" s="84">
        <v>2291676</v>
      </c>
      <c r="D6" s="84">
        <v>2318777</v>
      </c>
    </row>
    <row r="7" spans="1:4" ht="18.75" customHeight="1">
      <c r="A7" s="136" t="s">
        <v>85</v>
      </c>
      <c r="B7" s="75" t="s">
        <v>86</v>
      </c>
      <c r="C7" s="85">
        <v>506</v>
      </c>
      <c r="D7" s="85">
        <v>521.638641082422</v>
      </c>
    </row>
    <row r="8" spans="1:4" ht="18.75" customHeight="1">
      <c r="A8" s="136"/>
      <c r="B8" s="75" t="s">
        <v>87</v>
      </c>
      <c r="C8" s="85">
        <v>5435</v>
      </c>
      <c r="D8" s="85">
        <v>5542.423962333322</v>
      </c>
    </row>
    <row r="9" spans="1:4" ht="18.75" customHeight="1">
      <c r="A9" s="136"/>
      <c r="B9" s="75" t="s">
        <v>88</v>
      </c>
      <c r="C9" s="85">
        <v>21067.5</v>
      </c>
      <c r="D9" s="85">
        <v>21626.55390395095</v>
      </c>
    </row>
    <row r="10" spans="1:4" ht="18.75" customHeight="1">
      <c r="A10" s="136"/>
      <c r="B10" s="75" t="s">
        <v>89</v>
      </c>
      <c r="C10" s="77">
        <f>SUM(C7:C9)</f>
        <v>27008.5</v>
      </c>
      <c r="D10" s="77">
        <f>SUM(D7:D9)</f>
        <v>27690.616507366693</v>
      </c>
    </row>
    <row r="11" spans="1:4" ht="18.75" customHeight="1">
      <c r="A11" s="78" t="s">
        <v>90</v>
      </c>
      <c r="B11" s="78"/>
      <c r="C11" s="79">
        <f>(C10*1000000)/C6</f>
        <v>11785.479273684412</v>
      </c>
      <c r="D11" s="79">
        <f>(D10*1000000)/D6</f>
        <v>11941.905800931565</v>
      </c>
    </row>
    <row r="12" spans="1:4" ht="18.75" customHeight="1">
      <c r="A12" s="136" t="s">
        <v>83</v>
      </c>
      <c r="B12" s="75" t="s">
        <v>58</v>
      </c>
      <c r="C12" s="85">
        <v>1444.7</v>
      </c>
      <c r="D12" s="85">
        <v>1429.4</v>
      </c>
    </row>
    <row r="13" spans="1:4" ht="18.75" customHeight="1">
      <c r="A13" s="136"/>
      <c r="B13" s="75" t="s">
        <v>59</v>
      </c>
      <c r="C13" s="85">
        <v>247.1</v>
      </c>
      <c r="D13" s="85">
        <v>248.9</v>
      </c>
    </row>
    <row r="14" spans="1:4" ht="18.75" customHeight="1">
      <c r="A14" s="136"/>
      <c r="B14" s="75" t="s">
        <v>60</v>
      </c>
      <c r="C14" s="85">
        <v>1412</v>
      </c>
      <c r="D14" s="85">
        <v>1427</v>
      </c>
    </row>
    <row r="15" spans="1:4" ht="18.75" customHeight="1">
      <c r="A15" s="136"/>
      <c r="B15" s="75" t="s">
        <v>91</v>
      </c>
      <c r="C15" s="77">
        <f>SUM(C12:C14)</f>
        <v>3103.8</v>
      </c>
      <c r="D15" s="77">
        <f>SUM(D12:D14)</f>
        <v>3105.3</v>
      </c>
    </row>
    <row r="16" spans="1:4" ht="18.75" customHeight="1">
      <c r="A16" s="78" t="s">
        <v>92</v>
      </c>
      <c r="B16" s="80"/>
      <c r="C16" s="77">
        <f>+C15+C10</f>
        <v>30112.3</v>
      </c>
      <c r="D16" s="77">
        <f>+D15+D10</f>
        <v>30795.91650736669</v>
      </c>
    </row>
    <row r="17" spans="1:4" ht="18.75" customHeight="1">
      <c r="A17" s="80" t="s">
        <v>93</v>
      </c>
      <c r="B17" s="81"/>
      <c r="C17" s="79">
        <f>+(C16*1000000)/C6</f>
        <v>13139.859212209754</v>
      </c>
      <c r="D17" s="79">
        <f>+(D16*1000000)/D6</f>
        <v>13281.103145048744</v>
      </c>
    </row>
    <row r="18" spans="1:4" ht="18.75" customHeight="1">
      <c r="A18" s="80" t="s">
        <v>94</v>
      </c>
      <c r="B18" s="80"/>
      <c r="C18" s="82">
        <f>+C17/C11</f>
        <v>1.1149193772330934</v>
      </c>
      <c r="D18" s="82">
        <f>+D17/D11</f>
        <v>1.1121426819505402</v>
      </c>
    </row>
    <row r="19" spans="1:4" ht="18.75" customHeight="1">
      <c r="A19" s="136" t="s">
        <v>100</v>
      </c>
      <c r="B19" s="136"/>
      <c r="C19" s="86">
        <v>11639.3</v>
      </c>
      <c r="D19" s="86">
        <v>11739.2</v>
      </c>
    </row>
    <row r="20" spans="1:4" ht="18.75" customHeight="1">
      <c r="A20" s="136" t="s">
        <v>101</v>
      </c>
      <c r="B20" s="136"/>
      <c r="C20" s="86">
        <v>11817.3</v>
      </c>
      <c r="D20" s="79">
        <f>+D19</f>
        <v>11739.2</v>
      </c>
    </row>
    <row r="21" spans="1:4" ht="18.75" customHeight="1">
      <c r="A21" s="89" t="s">
        <v>95</v>
      </c>
      <c r="B21" s="90" t="s">
        <v>84</v>
      </c>
      <c r="C21" s="91">
        <f>ROUND(C19*C18,-1)</f>
        <v>12980</v>
      </c>
      <c r="D21" s="91">
        <f>ROUND(D19*D18,-1)</f>
        <v>13060</v>
      </c>
    </row>
    <row r="22" spans="1:4" ht="18.75" customHeight="1">
      <c r="A22" s="95" t="s">
        <v>96</v>
      </c>
      <c r="B22" s="92" t="s">
        <v>117</v>
      </c>
      <c r="C22" s="93">
        <f>C20*C18</f>
        <v>13175.336756576635</v>
      </c>
      <c r="D22" s="93">
        <f>D20*D18</f>
        <v>13055.665371953783</v>
      </c>
    </row>
    <row r="23" spans="1:4" ht="18.75" customHeight="1">
      <c r="A23" s="95" t="s">
        <v>96</v>
      </c>
      <c r="B23" s="94" t="s">
        <v>118</v>
      </c>
      <c r="C23" s="93">
        <f>+ROUND(C22,-1)</f>
        <v>13180</v>
      </c>
      <c r="D23" s="93">
        <f>+ROUND(D22,-1)</f>
        <v>13060</v>
      </c>
    </row>
    <row r="24" ht="18.75" customHeight="1">
      <c r="B24" s="73"/>
    </row>
    <row r="25" ht="18.75" customHeight="1">
      <c r="B25" s="74"/>
    </row>
  </sheetData>
  <mergeCells count="5">
    <mergeCell ref="A20:B20"/>
    <mergeCell ref="A6:B6"/>
    <mergeCell ref="A19:B19"/>
    <mergeCell ref="A7:A10"/>
    <mergeCell ref="A12:A15"/>
  </mergeCells>
  <printOptions/>
  <pageMargins left="0.75" right="0.75" top="1" bottom="1" header="0.4921259845" footer="0.4921259845"/>
  <pageSetup horizontalDpi="600" verticalDpi="600" orientation="portrait" paperSize="9" r:id="rId1"/>
  <headerFooter alignWithMargins="0">
    <oddFooter>&amp;C&amp;8&amp;Z&amp;F</oddFooter>
  </headerFooter>
</worksheet>
</file>

<file path=xl/worksheets/sheet6.xml><?xml version="1.0" encoding="utf-8"?>
<worksheet xmlns="http://schemas.openxmlformats.org/spreadsheetml/2006/main" xmlns:r="http://schemas.openxmlformats.org/officeDocument/2006/relationships">
  <dimension ref="A1:L36"/>
  <sheetViews>
    <sheetView workbookViewId="0" topLeftCell="A13">
      <selection activeCell="F36" sqref="F36"/>
    </sheetView>
  </sheetViews>
  <sheetFormatPr defaultColWidth="11.421875" defaultRowHeight="12.75"/>
  <cols>
    <col min="1" max="1" width="29.140625" style="35" bestFit="1" customWidth="1"/>
    <col min="2" max="2" width="4.57421875" style="35" customWidth="1"/>
    <col min="3" max="3" width="15.140625" style="35" customWidth="1"/>
    <col min="4" max="5" width="3.140625" style="35" customWidth="1"/>
    <col min="6" max="6" width="11.8515625" style="35" bestFit="1" customWidth="1"/>
    <col min="7" max="7" width="3.140625" style="35" customWidth="1"/>
    <col min="8" max="8" width="12.00390625" style="35" bestFit="1" customWidth="1"/>
    <col min="9" max="9" width="3.140625" style="35" customWidth="1"/>
    <col min="10" max="10" width="9.421875" style="35" customWidth="1"/>
    <col min="11" max="11" width="3.421875" style="35" customWidth="1"/>
    <col min="12" max="16384" width="11.421875" style="35" customWidth="1"/>
  </cols>
  <sheetData>
    <row r="1" spans="10:11" ht="12.75">
      <c r="J1" s="36">
        <v>40758</v>
      </c>
      <c r="K1" s="37"/>
    </row>
    <row r="2" spans="10:11" ht="12.75">
      <c r="J2" s="36"/>
      <c r="K2" s="37"/>
    </row>
    <row r="4" spans="2:7" ht="27.75" customHeight="1">
      <c r="B4" s="38" t="s">
        <v>76</v>
      </c>
      <c r="C4" s="39"/>
      <c r="D4" s="39"/>
      <c r="E4" s="39"/>
      <c r="F4" s="39"/>
      <c r="G4" s="40"/>
    </row>
    <row r="6" spans="2:7" ht="21" customHeight="1">
      <c r="B6" s="41" t="s">
        <v>54</v>
      </c>
      <c r="C6" s="41"/>
      <c r="D6" s="41"/>
      <c r="E6" s="41"/>
      <c r="F6" s="41"/>
      <c r="G6" s="41"/>
    </row>
    <row r="8" spans="2:7" ht="27.75" customHeight="1">
      <c r="B8" s="38" t="s">
        <v>55</v>
      </c>
      <c r="C8" s="39"/>
      <c r="D8" s="39"/>
      <c r="E8" s="39"/>
      <c r="F8" s="39"/>
      <c r="G8" s="40"/>
    </row>
    <row r="10" ht="12.75">
      <c r="C10" s="35" t="s">
        <v>79</v>
      </c>
    </row>
    <row r="11" ht="12.75">
      <c r="A11"/>
    </row>
    <row r="12" ht="12.75">
      <c r="A12"/>
    </row>
    <row r="13" ht="19.5" customHeight="1"/>
    <row r="14" spans="3:8" ht="19.5" customHeight="1">
      <c r="C14" s="42" t="s">
        <v>80</v>
      </c>
      <c r="H14" s="67">
        <v>2230468</v>
      </c>
    </row>
    <row r="15" spans="3:8" ht="19.5" customHeight="1">
      <c r="C15" s="35" t="s">
        <v>74</v>
      </c>
      <c r="H15" s="45"/>
    </row>
    <row r="16" spans="4:9" ht="12.75">
      <c r="D16" s="43"/>
      <c r="E16" s="43"/>
      <c r="F16" s="44"/>
      <c r="G16" s="43"/>
      <c r="H16" s="44"/>
      <c r="I16" s="43"/>
    </row>
    <row r="17" spans="7:9" ht="12.75">
      <c r="G17" s="46"/>
      <c r="H17" s="45"/>
      <c r="I17" s="46"/>
    </row>
    <row r="18" spans="1:10" ht="12.75">
      <c r="A18" s="35" t="s">
        <v>69</v>
      </c>
      <c r="B18" s="43" t="s">
        <v>56</v>
      </c>
      <c r="C18" s="35">
        <f>(485.1+5313.4+19989.8)</f>
        <v>25788.3</v>
      </c>
      <c r="D18" s="47" t="s">
        <v>63</v>
      </c>
      <c r="E18" s="43" t="s">
        <v>68</v>
      </c>
      <c r="F18" s="60">
        <f>+H14</f>
        <v>2230468</v>
      </c>
      <c r="G18" s="35" t="s">
        <v>67</v>
      </c>
      <c r="H18" s="45"/>
      <c r="I18" s="43" t="s">
        <v>56</v>
      </c>
      <c r="J18" s="45">
        <f>+C18*1000000/F18</f>
        <v>11561.833660021126</v>
      </c>
    </row>
    <row r="19" spans="3:9" ht="12.75">
      <c r="C19" s="35" t="s">
        <v>81</v>
      </c>
      <c r="D19" s="43"/>
      <c r="E19" s="43"/>
      <c r="G19" s="46"/>
      <c r="H19" s="45"/>
      <c r="I19" s="46"/>
    </row>
    <row r="20" ht="19.5" customHeight="1"/>
    <row r="21" ht="12.75">
      <c r="A21" s="35" t="s">
        <v>57</v>
      </c>
    </row>
    <row r="22" spans="3:9" ht="12.75">
      <c r="C22" s="47" t="s">
        <v>58</v>
      </c>
      <c r="D22" s="47"/>
      <c r="E22" s="47"/>
      <c r="F22" s="47" t="s">
        <v>59</v>
      </c>
      <c r="G22" s="47"/>
      <c r="H22" s="47" t="s">
        <v>60</v>
      </c>
      <c r="I22" s="47"/>
    </row>
    <row r="23" spans="1:11" ht="12.75">
      <c r="A23" s="35">
        <f>+C18</f>
        <v>25788.3</v>
      </c>
      <c r="B23" s="46" t="s">
        <v>61</v>
      </c>
      <c r="C23" s="65">
        <v>1111.3</v>
      </c>
      <c r="D23" s="43" t="s">
        <v>62</v>
      </c>
      <c r="E23" s="43"/>
      <c r="F23" s="65">
        <v>193.3</v>
      </c>
      <c r="G23" s="43" t="s">
        <v>62</v>
      </c>
      <c r="H23" s="66">
        <v>1407</v>
      </c>
      <c r="I23" s="43" t="s">
        <v>56</v>
      </c>
      <c r="J23" s="48">
        <f>+A23+C23+F23+H23</f>
        <v>28499.899999999998</v>
      </c>
      <c r="K23" s="35" t="s">
        <v>63</v>
      </c>
    </row>
    <row r="26" spans="1:8" ht="12.75">
      <c r="A26" s="47"/>
      <c r="C26" s="37" t="s">
        <v>64</v>
      </c>
      <c r="D26" s="37"/>
      <c r="E26" s="37"/>
      <c r="F26" s="37"/>
      <c r="G26" s="37"/>
      <c r="H26" s="37"/>
    </row>
    <row r="28" spans="1:10" ht="12.75">
      <c r="A28" s="35" t="s">
        <v>70</v>
      </c>
      <c r="C28" s="61">
        <f>+J23</f>
        <v>28499.899999999998</v>
      </c>
      <c r="E28" s="43" t="s">
        <v>68</v>
      </c>
      <c r="F28" s="60">
        <f>+H14</f>
        <v>2230468</v>
      </c>
      <c r="H28" s="49"/>
      <c r="I28" s="43" t="s">
        <v>56</v>
      </c>
      <c r="J28" s="50">
        <f>+C28*1000000/F28</f>
        <v>12777.54265024201</v>
      </c>
    </row>
    <row r="29" ht="19.5" customHeight="1">
      <c r="L29" s="51"/>
    </row>
    <row r="30" spans="1:10" ht="12.75">
      <c r="A30" s="35" t="s">
        <v>71</v>
      </c>
      <c r="C30" s="62">
        <f>+J28</f>
        <v>12777.54265024201</v>
      </c>
      <c r="D30" s="43"/>
      <c r="E30" s="43" t="s">
        <v>68</v>
      </c>
      <c r="F30" s="63">
        <f>+J18</f>
        <v>11561.833660021126</v>
      </c>
      <c r="I30" s="43" t="s">
        <v>56</v>
      </c>
      <c r="J30" s="59">
        <f>+C30/F30</f>
        <v>1.1051484587972062</v>
      </c>
    </row>
    <row r="31" spans="3:6" ht="24" customHeight="1">
      <c r="C31" s="42"/>
      <c r="D31" s="42"/>
      <c r="E31" s="42"/>
      <c r="F31" s="42"/>
    </row>
    <row r="32" spans="1:10" ht="12.75">
      <c r="A32" s="35" t="s">
        <v>72</v>
      </c>
      <c r="C32" s="66">
        <v>11443.4</v>
      </c>
      <c r="D32" s="46"/>
      <c r="E32" s="43" t="s">
        <v>73</v>
      </c>
      <c r="F32" s="64">
        <f>+J30</f>
        <v>1.1051484587972062</v>
      </c>
      <c r="G32" s="52"/>
      <c r="H32" s="70">
        <f>+F32*C32</f>
        <v>12646.65587339995</v>
      </c>
      <c r="J32" s="69">
        <f>+ROUND(H32,-1)</f>
        <v>12650</v>
      </c>
    </row>
    <row r="33" ht="12.75">
      <c r="C33" s="35" t="s">
        <v>75</v>
      </c>
    </row>
    <row r="34" ht="12.75">
      <c r="C34" s="68"/>
    </row>
    <row r="36" ht="12.75">
      <c r="F36" s="49"/>
    </row>
  </sheetData>
  <printOptions/>
  <pageMargins left="0.75" right="0.75" top="1" bottom="1" header="0.4921259845" footer="0.4921259845"/>
  <pageSetup horizontalDpi="600" verticalDpi="600" orientation="portrait" paperSize="9" scale="88" r:id="rId2"/>
  <colBreaks count="1" manualBreakCount="1">
    <brk id="11" max="65535" man="1"/>
  </colBreaks>
  <drawing r:id="rId1"/>
</worksheet>
</file>

<file path=xl/worksheets/sheet7.xml><?xml version="1.0" encoding="utf-8"?>
<worksheet xmlns="http://schemas.openxmlformats.org/spreadsheetml/2006/main" xmlns:r="http://schemas.openxmlformats.org/officeDocument/2006/relationships">
  <dimension ref="A1:L36"/>
  <sheetViews>
    <sheetView workbookViewId="0" topLeftCell="A13">
      <selection activeCell="F36" sqref="F36"/>
    </sheetView>
  </sheetViews>
  <sheetFormatPr defaultColWidth="11.421875" defaultRowHeight="12.75"/>
  <cols>
    <col min="1" max="1" width="29.140625" style="35" bestFit="1" customWidth="1"/>
    <col min="2" max="2" width="4.57421875" style="35" customWidth="1"/>
    <col min="3" max="3" width="15.140625" style="35" customWidth="1"/>
    <col min="4" max="5" width="3.140625" style="35" customWidth="1"/>
    <col min="6" max="6" width="11.8515625" style="35" bestFit="1" customWidth="1"/>
    <col min="7" max="7" width="3.140625" style="35" customWidth="1"/>
    <col min="8" max="8" width="12.00390625" style="35" bestFit="1" customWidth="1"/>
    <col min="9" max="9" width="3.140625" style="35" customWidth="1"/>
    <col min="10" max="10" width="9.421875" style="35" customWidth="1"/>
    <col min="11" max="11" width="3.421875" style="35" customWidth="1"/>
    <col min="12" max="16384" width="11.421875" style="35" customWidth="1"/>
  </cols>
  <sheetData>
    <row r="1" spans="10:11" ht="12.75">
      <c r="J1" s="36">
        <v>40758</v>
      </c>
      <c r="K1" s="37"/>
    </row>
    <row r="2" spans="10:11" ht="12.75">
      <c r="J2" s="36"/>
      <c r="K2" s="37"/>
    </row>
    <row r="4" spans="2:7" ht="27.75" customHeight="1">
      <c r="B4" s="38" t="s">
        <v>76</v>
      </c>
      <c r="C4" s="39"/>
      <c r="D4" s="39"/>
      <c r="E4" s="39"/>
      <c r="F4" s="39"/>
      <c r="G4" s="40"/>
    </row>
    <row r="6" spans="2:7" ht="21" customHeight="1">
      <c r="B6" s="41" t="s">
        <v>54</v>
      </c>
      <c r="C6" s="41"/>
      <c r="D6" s="41"/>
      <c r="E6" s="41"/>
      <c r="F6" s="41"/>
      <c r="G6" s="41"/>
    </row>
    <row r="8" spans="2:7" ht="27.75" customHeight="1">
      <c r="B8" s="38" t="s">
        <v>55</v>
      </c>
      <c r="C8" s="39"/>
      <c r="D8" s="39"/>
      <c r="E8" s="39"/>
      <c r="F8" s="39"/>
      <c r="G8" s="40"/>
    </row>
    <row r="10" ht="12.75">
      <c r="C10" s="35" t="s">
        <v>78</v>
      </c>
    </row>
    <row r="11" ht="12.75">
      <c r="A11"/>
    </row>
    <row r="12" ht="12.75">
      <c r="A12"/>
    </row>
    <row r="13" ht="19.5" customHeight="1"/>
    <row r="14" spans="3:8" ht="19.5" customHeight="1">
      <c r="C14" s="42" t="s">
        <v>80</v>
      </c>
      <c r="H14" s="67">
        <v>2272935</v>
      </c>
    </row>
    <row r="15" spans="3:8" ht="19.5" customHeight="1">
      <c r="C15" s="35" t="s">
        <v>74</v>
      </c>
      <c r="H15" s="45"/>
    </row>
    <row r="16" spans="4:9" ht="12.75">
      <c r="D16" s="43"/>
      <c r="E16" s="43"/>
      <c r="F16" s="44"/>
      <c r="G16" s="43"/>
      <c r="H16" s="44"/>
      <c r="I16" s="43"/>
    </row>
    <row r="17" spans="7:9" ht="12.75">
      <c r="G17" s="46"/>
      <c r="H17" s="45"/>
      <c r="I17" s="46"/>
    </row>
    <row r="18" spans="1:10" ht="12.75">
      <c r="A18" s="35" t="s">
        <v>69</v>
      </c>
      <c r="B18" s="43" t="s">
        <v>56</v>
      </c>
      <c r="C18" s="35">
        <v>26304.5</v>
      </c>
      <c r="D18" s="47" t="s">
        <v>63</v>
      </c>
      <c r="E18" s="43" t="s">
        <v>68</v>
      </c>
      <c r="F18" s="60">
        <f>+H14</f>
        <v>2272935</v>
      </c>
      <c r="G18" s="35" t="s">
        <v>67</v>
      </c>
      <c r="H18" s="45"/>
      <c r="I18" s="43" t="s">
        <v>56</v>
      </c>
      <c r="J18" s="45">
        <f>+C18*1000000/F18</f>
        <v>11572.92223490773</v>
      </c>
    </row>
    <row r="19" spans="3:9" ht="12.75">
      <c r="C19" s="35" t="s">
        <v>77</v>
      </c>
      <c r="D19" s="43"/>
      <c r="E19" s="43"/>
      <c r="G19" s="46"/>
      <c r="H19" s="45"/>
      <c r="I19" s="46"/>
    </row>
    <row r="20" ht="19.5" customHeight="1"/>
    <row r="21" ht="12.75">
      <c r="A21" s="35" t="s">
        <v>57</v>
      </c>
    </row>
    <row r="22" spans="3:9" ht="12.75">
      <c r="C22" s="47" t="s">
        <v>58</v>
      </c>
      <c r="D22" s="47"/>
      <c r="E22" s="47"/>
      <c r="F22" s="47" t="s">
        <v>59</v>
      </c>
      <c r="G22" s="47"/>
      <c r="H22" s="47" t="s">
        <v>60</v>
      </c>
      <c r="I22" s="47"/>
    </row>
    <row r="23" spans="1:11" ht="12.75">
      <c r="A23" s="35">
        <f>+C18</f>
        <v>26304.5</v>
      </c>
      <c r="B23" s="46" t="s">
        <v>61</v>
      </c>
      <c r="C23" s="65">
        <v>1158.6</v>
      </c>
      <c r="D23" s="43" t="s">
        <v>62</v>
      </c>
      <c r="E23" s="43"/>
      <c r="F23" s="65">
        <v>199.6</v>
      </c>
      <c r="G23" s="43" t="s">
        <v>62</v>
      </c>
      <c r="H23" s="66">
        <v>1417</v>
      </c>
      <c r="I23" s="43" t="s">
        <v>56</v>
      </c>
      <c r="J23" s="48">
        <f>+A23+C23+F23+H23</f>
        <v>29079.699999999997</v>
      </c>
      <c r="K23" s="35" t="s">
        <v>63</v>
      </c>
    </row>
    <row r="26" spans="1:8" ht="12.75">
      <c r="A26" s="47"/>
      <c r="C26" s="37" t="s">
        <v>64</v>
      </c>
      <c r="D26" s="37"/>
      <c r="E26" s="37"/>
      <c r="F26" s="37"/>
      <c r="G26" s="37"/>
      <c r="H26" s="37"/>
    </row>
    <row r="28" spans="1:10" ht="12.75">
      <c r="A28" s="35" t="s">
        <v>70</v>
      </c>
      <c r="C28" s="61">
        <f>+J23</f>
        <v>29079.699999999997</v>
      </c>
      <c r="E28" s="43" t="s">
        <v>68</v>
      </c>
      <c r="F28" s="60">
        <f>+H14</f>
        <v>2272935</v>
      </c>
      <c r="H28" s="49"/>
      <c r="I28" s="43" t="s">
        <v>56</v>
      </c>
      <c r="J28" s="50">
        <f>+C28*1000000/F28</f>
        <v>12793.898637664515</v>
      </c>
    </row>
    <row r="29" ht="19.5" customHeight="1">
      <c r="L29" s="51"/>
    </row>
    <row r="30" spans="1:10" ht="12.75">
      <c r="A30" s="35" t="s">
        <v>71</v>
      </c>
      <c r="C30" s="62">
        <f>+J28</f>
        <v>12793.898637664515</v>
      </c>
      <c r="D30" s="43"/>
      <c r="E30" s="43" t="s">
        <v>68</v>
      </c>
      <c r="F30" s="63">
        <f>+J18</f>
        <v>11572.92223490773</v>
      </c>
      <c r="I30" s="43" t="s">
        <v>56</v>
      </c>
      <c r="J30" s="59">
        <f>+C30/F30</f>
        <v>1.1055028607272517</v>
      </c>
    </row>
    <row r="31" spans="3:6" ht="24" customHeight="1">
      <c r="C31" s="42"/>
      <c r="D31" s="42"/>
      <c r="E31" s="42"/>
      <c r="F31" s="42"/>
    </row>
    <row r="32" spans="1:10" ht="12.75">
      <c r="A32" s="35" t="s">
        <v>72</v>
      </c>
      <c r="C32" s="66">
        <v>11430.4</v>
      </c>
      <c r="D32" s="46"/>
      <c r="E32" s="43" t="s">
        <v>73</v>
      </c>
      <c r="F32" s="64">
        <f>+J30</f>
        <v>1.1055028607272517</v>
      </c>
      <c r="G32" s="52"/>
      <c r="H32" s="70">
        <f>+F32*C32</f>
        <v>12636.339899256776</v>
      </c>
      <c r="J32" s="69">
        <f>+ROUND(H32,-1)</f>
        <v>12640</v>
      </c>
    </row>
    <row r="33" ht="12.75">
      <c r="C33" s="35" t="s">
        <v>75</v>
      </c>
    </row>
    <row r="34" ht="12.75">
      <c r="C34" s="68"/>
    </row>
    <row r="36" ht="12.75">
      <c r="F36" s="49"/>
    </row>
  </sheetData>
  <printOptions/>
  <pageMargins left="0.75" right="0.75" top="1" bottom="1" header="0.4921259845" footer="0.4921259845"/>
  <pageSetup horizontalDpi="600" verticalDpi="600" orientation="portrait" paperSize="9" scale="88" r:id="rId2"/>
  <colBreaks count="1" manualBreakCount="1">
    <brk id="11"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EBENE</dc:creator>
  <cp:keywords/>
  <dc:description/>
  <cp:lastModifiedBy>STSI</cp:lastModifiedBy>
  <cp:lastPrinted>2013-09-02T14:49:51Z</cp:lastPrinted>
  <dcterms:created xsi:type="dcterms:W3CDTF">1999-07-12T14:47:53Z</dcterms:created>
  <dcterms:modified xsi:type="dcterms:W3CDTF">2013-10-04T13:48:29Z</dcterms:modified>
  <cp:category/>
  <cp:version/>
  <cp:contentType/>
  <cp:contentStatus/>
</cp:coreProperties>
</file>