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8490" windowHeight="6240" tabRatio="543" activeTab="0"/>
  </bookViews>
  <sheets>
    <sheet name="Tab1" sheetId="1" r:id="rId1"/>
    <sheet name="Gra 1" sheetId="2" r:id="rId2"/>
    <sheet name="Tab2" sheetId="3" r:id="rId3"/>
    <sheet name="Tab3" sheetId="4" r:id="rId4"/>
    <sheet name="graph2(old)" sheetId="5" state="hidden" r:id="rId5"/>
    <sheet name="graph2 (2)" sheetId="6" state="hidden" r:id="rId6"/>
    <sheet name="Gra 2" sheetId="7" r:id="rId7"/>
    <sheet name="Gra 3" sheetId="8" r:id="rId8"/>
    <sheet name="Méthodo" sheetId="9" r:id="rId9"/>
  </sheets>
  <definedNames>
    <definedName name="_xlnm.Print_Area" localSheetId="8">'Méthodo'!$A$1:$L$36</definedName>
  </definedNames>
  <calcPr fullCalcOnLoad="1"/>
</workbook>
</file>

<file path=xl/sharedStrings.xml><?xml version="1.0" encoding="utf-8"?>
<sst xmlns="http://schemas.openxmlformats.org/spreadsheetml/2006/main" count="132" uniqueCount="106">
  <si>
    <t>DIE/PIB</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</si>
  <si>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</si>
  <si>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</si>
  <si>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</si>
  <si>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</si>
  <si>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</si>
  <si>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</si>
  <si>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</si>
  <si>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</si>
  <si>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</si>
  <si>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</si>
  <si>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</si>
  <si>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</si>
  <si>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</si>
  <si>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</si>
  <si>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</si>
  <si>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</si>
  <si>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</si>
  <si>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</si>
  <si>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</si>
  <si>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</si>
  <si>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</si>
  <si>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</si>
  <si>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</si>
  <si>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</si>
  <si>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</si>
  <si>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</si>
  <si>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</si>
  <si>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</si>
  <si>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Pays</t>
  </si>
  <si>
    <t>Suède</t>
  </si>
  <si>
    <t>Royaume-Uni</t>
  </si>
  <si>
    <t>France</t>
  </si>
  <si>
    <t>Finlande</t>
  </si>
  <si>
    <t>Moyenne des pays de l'OCDE</t>
  </si>
  <si>
    <t>Australie</t>
  </si>
  <si>
    <t>Pays-Bas</t>
  </si>
  <si>
    <t>Japon</t>
  </si>
  <si>
    <t>Italie</t>
  </si>
  <si>
    <t>Allemagne</t>
  </si>
  <si>
    <t>Espagne</t>
  </si>
  <si>
    <t>2009</t>
  </si>
  <si>
    <t>Etat</t>
  </si>
  <si>
    <t>Collectivités territoriales</t>
  </si>
  <si>
    <t>Autres</t>
  </si>
  <si>
    <t>Total</t>
  </si>
  <si>
    <t>premier degré</t>
  </si>
  <si>
    <t>second degré</t>
  </si>
  <si>
    <t>supérieur</t>
  </si>
  <si>
    <t>Etat*</t>
  </si>
  <si>
    <t>(France métropolitaine + DOM) en %</t>
  </si>
  <si>
    <t>GRAPHIQUE 2 - Répartition du financement initial par financeur selon le niveau en 2010</t>
  </si>
  <si>
    <t>Source : MENJVA-DEPP MESR -DGSIP-DGRI-SIES</t>
  </si>
  <si>
    <t>Source : OCDE, Regards sur l'éducation, édition 2011</t>
  </si>
  <si>
    <t>2010p</t>
  </si>
  <si>
    <t>Autres***</t>
  </si>
  <si>
    <t>Collectivités territoriales**</t>
  </si>
  <si>
    <t>Source : MENJVA-MESR DEPP/ Compte de l'éducation</t>
  </si>
  <si>
    <t>(France métropolitaine + DOM)</t>
  </si>
  <si>
    <t>État*</t>
  </si>
  <si>
    <t>États-Unis</t>
  </si>
  <si>
    <t>*État = MENJVA + MESR + autres ministères.</t>
  </si>
  <si>
    <t>**Collectivités territoriales = régions + départements + communes.</t>
  </si>
  <si>
    <t>***Autres =  autres APU (administrations publiques) + reste du monde + entreprises + ménages (les autres APU + le reste du monde représentent respectivement 1,6 % pour le premier degré, 2,4 % pour le second degré et 2,0 % pour le supérieur).</t>
  </si>
  <si>
    <r>
      <t>GRAPHIQUE 2</t>
    </r>
    <r>
      <rPr>
        <b/>
        <sz val="9"/>
        <rFont val="Arial"/>
        <family val="2"/>
      </rPr>
      <t xml:space="preserve"> - Répartition du financement initial par financeur selon le niveau en 2010</t>
    </r>
  </si>
  <si>
    <r>
      <t>GRAPHIQUE 3</t>
    </r>
    <r>
      <rPr>
        <b/>
        <sz val="9"/>
        <rFont val="Arial"/>
        <family val="2"/>
      </rPr>
      <t xml:space="preserve"> - Dépense d'éducation (formation initiale) par rapport au PIB (2008) </t>
    </r>
  </si>
  <si>
    <t>TABLEAU 1 - Évolution de la dépense intérieure d'éducation (DIE) et de sa part dans le PIB (1980-2010)</t>
  </si>
  <si>
    <t>DIE 
en prix courants (milliards d'euros)</t>
  </si>
  <si>
    <t>Croissance 
annuelle* de la DIE prix 2010 (en %)</t>
  </si>
  <si>
    <t>Croissance annuelle* du PIB prix 2010 (en %)</t>
  </si>
  <si>
    <t>Source : MENJVA-MESR-DEPP, Compte de l'Éducation</t>
  </si>
  <si>
    <t>* Croissance annuelle moyenne sur la période, donc par rapport à l'année précédente dans le tableau (par exemple pour 1990, croissance annuelle moyenne de 1980 à 1990).</t>
  </si>
  <si>
    <t>TABLEAU 2 - Structure des coûts par nature des dépenses et par niveau d'enseignement en 2010 (%)</t>
  </si>
  <si>
    <t>Personnel</t>
  </si>
  <si>
    <t>dont personnel enseignant</t>
  </si>
  <si>
    <t>dont personnel non enseignant</t>
  </si>
  <si>
    <t>Autre
 fonction-
nement</t>
  </si>
  <si>
    <t>Investis-
sement</t>
  </si>
  <si>
    <t>Ensemble</t>
  </si>
  <si>
    <t xml:space="preserve">Premier degré </t>
  </si>
  <si>
    <t xml:space="preserve">  - dont préélémentaire</t>
  </si>
  <si>
    <t xml:space="preserve">  - dont élémentaire </t>
  </si>
  <si>
    <t>Second degré (hors apprentissage)</t>
  </si>
  <si>
    <t>Supérieur (hors apprentissage)</t>
  </si>
  <si>
    <t xml:space="preserve">Ensemble </t>
  </si>
  <si>
    <t>TABLEAU 3 - Comparaison de la structure du financement initial de la DIE en 1980 et 2010 (%)</t>
  </si>
  <si>
    <t>MENJVA + MESR</t>
  </si>
  <si>
    <t>Autres ministères</t>
  </si>
  <si>
    <t>Collectivités territoriales*</t>
  </si>
  <si>
    <t>Autres APU (y compris CAF)**</t>
  </si>
  <si>
    <t>Ménages</t>
  </si>
  <si>
    <t>Entreprises</t>
  </si>
  <si>
    <t>Reste du monde</t>
  </si>
  <si>
    <t>* Ensemble des régions, départements et communes.</t>
  </si>
  <si>
    <t>**APU : autres administration publiques ; la CAF est mentionnée au titre de l'allocation de rentrée scolaire (ARS).</t>
  </si>
  <si>
    <t>Source MENJVA-MESR-DEPP, Compte de l'Éducation</t>
  </si>
  <si>
    <t>Part DIE/PIB       (en %)</t>
  </si>
  <si>
    <t>Premier degré (38,5 Md€)</t>
  </si>
  <si>
    <t>Second degré (57 Md€)</t>
  </si>
  <si>
    <t>Supérieur (27,2 Md€)</t>
  </si>
  <si>
    <t>Source : OCDE, Regards sur l'Education, édition 2011</t>
  </si>
  <si>
    <r>
      <t xml:space="preserve">DIE/PIB
</t>
    </r>
    <r>
      <rPr>
        <sz val="9"/>
        <rFont val="Arial"/>
        <family val="2"/>
      </rPr>
      <t>(%)</t>
    </r>
  </si>
  <si>
    <r>
      <t xml:space="preserve">DIE
</t>
    </r>
    <r>
      <rPr>
        <sz val="9"/>
        <rFont val="Arial"/>
        <family val="2"/>
      </rPr>
      <t>(Milliards d'€)</t>
    </r>
  </si>
  <si>
    <r>
      <t>GRAPHIQUE 1</t>
    </r>
    <r>
      <rPr>
        <b/>
        <sz val="9"/>
        <rFont val="Arial"/>
        <family val="2"/>
      </rPr>
      <t xml:space="preserve"> - Évolution de la dépense intérieure d'éducation (DIE aux prix 2010) et de sa part dans le PIB (1980-2010)</t>
    </r>
  </si>
  <si>
    <t>DIE 
au prix 2010 (milliards d'euros)</t>
  </si>
  <si>
    <t>Les séries "au prix 2010" sont obtenues en multipliant les dépenses exprimées aux prix de l'année courante par un coefficient estimé à partir de l'évolution du PIB au prix de 2010 établie par l'INSEE. Ces séries représentent une évolution des dépenses "en volume", c'est-à-dire en excluant les effets de la hausse des prix.</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</si>
</sst>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_-* #,##0.0\ _€_-;\-* #,##0.0\ _€_-;_-* &quot;-&quot;??\ _€_-;_-@_-"/>
    <numFmt numFmtId="166" formatCode="_-* #,##0\ _€_-;\-* #,##0\ _€_-;_-* &quot;-&quot;??\ _€_-;_-@_-"/>
    <numFmt numFmtId="167" formatCode="0.0%"/>
    <numFmt numFmtId="168" formatCode="0.0000"/>
    <numFmt numFmtId="169" formatCode="0.0"/>
    <numFmt numFmtId="170" formatCode="0.000%"/>
    <numFmt numFmtId="171" formatCode="#,##0\ &quot;F&quot;;\-#,##0\ &quot;F&quot;"/>
    <numFmt numFmtId="172" formatCode="#,##0\ &quot;F&quot;;[Red]\-#,##0\ &quot;F&quot;"/>
    <numFmt numFmtId="173" formatCode="#,##0.00\ &quot;F&quot;;\-#,##0.00\ &quot;F&quot;"/>
    <numFmt numFmtId="174" formatCode="#,##0.00\ &quot;F&quot;;[Red]\-#,##0.00\ &quot;F&quot;"/>
    <numFmt numFmtId="175" formatCode="_-* #,##0\ &quot;F&quot;_-;\-* #,##0\ &quot;F&quot;_-;_-* &quot;-&quot;\ &quot;F&quot;_-;_-@_-"/>
    <numFmt numFmtId="176" formatCode="_-* #,##0\ _F_-;\-* #,##0\ _F_-;_-* &quot;-&quot;\ _F_-;_-@_-"/>
    <numFmt numFmtId="177" formatCode="_-* #,##0.00\ &quot;F&quot;_-;\-* #,##0.00\ &quot;F&quot;_-;_-* &quot;-&quot;??\ &quot;F&quot;_-;_-@_-"/>
    <numFmt numFmtId="178" formatCode="_-* #,##0.00\ _F_-;\-* #,##0.00\ _F_-;_-* &quot;-&quot;??\ _F_-;_-@_-"/>
    <numFmt numFmtId="179" formatCode="#,##0&quot;   &quot;"/>
    <numFmt numFmtId="180" formatCode="#,##0&quot;  &quot;"/>
    <numFmt numFmtId="181" formatCode="#,##0&quot; euros&quot;"/>
    <numFmt numFmtId="182" formatCode="#,##0&quot; Euros&quot;"/>
    <numFmt numFmtId="183" formatCode="0.0&quot; %&quot;"/>
    <numFmt numFmtId="184" formatCode="#,##0.0&quot;   &quot;"/>
    <numFmt numFmtId="185" formatCode="#,##0.0&quot; % &quot;"/>
    <numFmt numFmtId="186" formatCode="#,##0.00&quot;   &quot;"/>
    <numFmt numFmtId="187" formatCode="#,##0.000&quot;   &quot;"/>
    <numFmt numFmtId="188" formatCode="#,##0.0000&quot;   &quot;"/>
    <numFmt numFmtId="189" formatCode="#,##0.00000&quot;   &quot;"/>
    <numFmt numFmtId="190" formatCode="0.00000"/>
    <numFmt numFmtId="191" formatCode="#,##0.0"/>
    <numFmt numFmtId="192" formatCode="#,##0.000"/>
    <numFmt numFmtId="193" formatCode="#,##0.0000"/>
    <numFmt numFmtId="194" formatCode="_-* #,##0.0\ _€_-;\-* #,##0.0\ _€_-;_-* &quot;-&quot;?\ _€_-;_-@_-"/>
    <numFmt numFmtId="195" formatCode="_-* #,##0.000\ _F_-;\-* #,##0.000\ _F_-;_-* &quot;-&quot;??\ _F_-;_-@_-"/>
    <numFmt numFmtId="196" formatCode="_-* #,##0.0000\ _F_-;\-* #,##0.0000\ _F_-;_-* &quot;-&quot;??\ _F_-;_-@_-"/>
    <numFmt numFmtId="197" formatCode="_-* #,##0.0\ _F_-;\-* #,##0.0\ _F_-;_-* &quot;-&quot;??\ _F_-;_-@_-"/>
    <numFmt numFmtId="198" formatCode="_-* #,##0\ _F_-;\-* #,##0\ _F_-;_-* &quot;-&quot;??\ _F_-;_-@_-"/>
    <numFmt numFmtId="199" formatCode="#,##0.00000"/>
    <numFmt numFmtId="200" formatCode="0.00_ ;\-0.00\ "/>
    <numFmt numFmtId="201" formatCode="_-* #,##0.000\ _€_-;\-* #,##0.000\ _€_-;_-* &quot;-&quot;???\ _€_-;_-@_-"/>
    <numFmt numFmtId="202" formatCode="_-* #,##0.000\ _€_-;\-* #,##0.000\ _€_-;_-* &quot;-&quot;??\ _€_-;_-@_-"/>
    <numFmt numFmtId="203" formatCode="_-* #,##0.00\ _€_-;\-* #,##0.00\ _€_-;_-* &quot;-&quot;?\ _€_-;_-@_-"/>
    <numFmt numFmtId="204" formatCode="_-* #,##0.000\ _€_-;\-* #,##0.000\ _€_-;_-* &quot;-&quot;?\ _€_-;_-@_-"/>
    <numFmt numFmtId="205" formatCode="0.000000"/>
    <numFmt numFmtId="206" formatCode="0.00000000"/>
    <numFmt numFmtId="207" formatCode="0.0000000"/>
    <numFmt numFmtId="208" formatCode="&quot; &quot;0.0"/>
    <numFmt numFmtId="209" formatCode="&quot;Vrai&quot;;&quot;Vrai&quot;;&quot;Faux&quot;"/>
    <numFmt numFmtId="210" formatCode="&quot;Actif&quot;;&quot;Actif&quot;;&quot;Inactif&quot;"/>
  </numFmts>
  <fonts count="29">
    <font>
      <sz val="10"/>
      <name val="Arial"/>
      <family val="0"/>
    </font>
    <font>
      <sz val="8"/>
      <name val="Arial"/>
      <family val="2"/>
    </font>
    <font>
      <u val="single"/>
      <sz val="10"/>
      <color indexed="12"/>
      <name val="MS Sans Serif"/>
      <family val="0"/>
    </font>
    <font>
      <u val="single"/>
      <sz val="10"/>
      <color indexed="36"/>
      <name val="MS Sans Serif"/>
      <family val="0"/>
    </font>
    <font>
      <i/>
      <sz val="10"/>
      <name val="Arial"/>
      <family val="0"/>
    </font>
    <font>
      <b/>
      <sz val="10"/>
      <name val="Arial"/>
      <family val="2"/>
    </font>
    <font>
      <sz val="7.25"/>
      <name val="Arial"/>
      <family val="2"/>
    </font>
    <font>
      <i/>
      <sz val="10"/>
      <name val="Times New Roman"/>
      <family val="1"/>
    </font>
    <font>
      <sz val="5.25"/>
      <name val="Arial"/>
      <family val="2"/>
    </font>
    <font>
      <sz val="4.75"/>
      <name val="Arial"/>
      <family val="2"/>
    </font>
    <font>
      <b/>
      <sz val="8.75"/>
      <name val="Arial"/>
      <family val="2"/>
    </font>
    <font>
      <sz val="8"/>
      <color indexed="9"/>
      <name val="Arial"/>
      <family val="2"/>
    </font>
    <font>
      <i/>
      <sz val="8"/>
      <name val="Arial"/>
      <family val="2"/>
    </font>
    <font>
      <b/>
      <sz val="8"/>
      <color indexed="48"/>
      <name val="Arial"/>
      <family val="2"/>
    </font>
    <font>
      <i/>
      <sz val="8"/>
      <name val="Times New Roman"/>
      <family val="1"/>
    </font>
    <font>
      <sz val="8"/>
      <name val="Univers 47 CondensedLight"/>
      <family val="2"/>
    </font>
    <font>
      <sz val="8"/>
      <color indexed="8"/>
      <name val="Arial"/>
      <family val="2"/>
    </font>
    <font>
      <b/>
      <sz val="9"/>
      <color indexed="48"/>
      <name val="Arial"/>
      <family val="2"/>
    </font>
    <font>
      <b/>
      <sz val="9"/>
      <name val="Arial"/>
      <family val="2"/>
    </font>
    <font>
      <b/>
      <sz val="8"/>
      <name val="Univers 47 CondensedLight"/>
      <family val="2"/>
    </font>
    <font>
      <i/>
      <sz val="8"/>
      <name val="Univers 47 CondensedLight"/>
      <family val="2"/>
    </font>
    <font>
      <b/>
      <sz val="9"/>
      <name val="Univers 47 CondensedLight"/>
      <family val="2"/>
    </font>
    <font>
      <sz val="9"/>
      <name val="Univers 47 CondensedLight"/>
      <family val="2"/>
    </font>
    <font>
      <b/>
      <sz val="11"/>
      <name val="Arial"/>
      <family val="2"/>
    </font>
    <font>
      <b/>
      <sz val="8"/>
      <name val="Arial"/>
      <family val="2"/>
    </font>
    <font>
      <b/>
      <i/>
      <sz val="8"/>
      <name val="Univers 47 CondensedLight"/>
      <family val="0"/>
    </font>
    <font>
      <sz val="9"/>
      <name val="Arial"/>
      <family val="2"/>
    </font>
    <font>
      <i/>
      <sz val="9"/>
      <name val="Arial"/>
      <family val="2"/>
    </font>
    <font>
      <sz val="14"/>
      <name val="Arial"/>
      <family val="2"/>
    </font>
  </fonts>
  <fills count="3">
    <fill>
      <patternFill/>
    </fill>
    <fill>
      <patternFill patternType="gray125"/>
    </fill>
    <fill>
      <patternFill patternType="solid">
        <fgColor indexed="31"/>
        <bgColor indexed="64"/>
      </patternFill>
    </fill>
  </fills>
  <borders count="13">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color indexed="9"/>
      </right>
      <top style="thick">
        <color indexed="48"/>
      </top>
      <bottom>
        <color indexed="63"/>
      </bottom>
    </border>
    <border>
      <left style="thin">
        <color indexed="9"/>
      </left>
      <right style="thin">
        <color indexed="9"/>
      </right>
      <top style="thick">
        <color indexed="48"/>
      </top>
      <bottom>
        <color indexed="63"/>
      </bottom>
    </border>
    <border>
      <left style="thin">
        <color indexed="9"/>
      </left>
      <right>
        <color indexed="63"/>
      </right>
      <top style="thick">
        <color indexed="48"/>
      </top>
      <bottom>
        <color indexed="63"/>
      </bottom>
    </border>
    <border>
      <left>
        <color indexed="63"/>
      </left>
      <right>
        <color indexed="63"/>
      </right>
      <top>
        <color indexed="63"/>
      </top>
      <bottom style="thin">
        <color indexed="48"/>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4" fillId="0" borderId="0" xfId="0" applyFont="1" applyAlignment="1">
      <alignment/>
    </xf>
    <xf numFmtId="0" fontId="0" fillId="0" borderId="1" xfId="0" applyFont="1" applyBorder="1" applyAlignment="1">
      <alignment horizontal="center" vertical="center"/>
    </xf>
    <xf numFmtId="0" fontId="0" fillId="0" borderId="1" xfId="0" applyBorder="1" applyAlignment="1">
      <alignment horizontal="center" wrapText="1"/>
    </xf>
    <xf numFmtId="0" fontId="0" fillId="0" borderId="1" xfId="0" applyFont="1" applyBorder="1" applyAlignment="1">
      <alignment horizontal="center" wrapText="1"/>
    </xf>
    <xf numFmtId="0" fontId="0" fillId="0" borderId="1" xfId="0" applyFont="1" applyFill="1" applyBorder="1" applyAlignment="1">
      <alignment horizontal="center" wrapText="1"/>
    </xf>
    <xf numFmtId="165" fontId="0" fillId="0" borderId="0" xfId="17" applyNumberFormat="1" applyAlignment="1">
      <alignment/>
    </xf>
    <xf numFmtId="0" fontId="0" fillId="0" borderId="1" xfId="0" applyBorder="1" applyAlignment="1">
      <alignment/>
    </xf>
    <xf numFmtId="0" fontId="0" fillId="0" borderId="0" xfId="0" applyFont="1" applyAlignment="1">
      <alignment/>
    </xf>
    <xf numFmtId="0" fontId="5" fillId="0" borderId="0" xfId="0" applyFont="1" applyAlignment="1">
      <alignment/>
    </xf>
    <xf numFmtId="0" fontId="7" fillId="0" borderId="0" xfId="0" applyFont="1" applyAlignment="1">
      <alignment/>
    </xf>
    <xf numFmtId="0" fontId="1" fillId="0" borderId="0" xfId="0" applyFont="1" applyAlignment="1">
      <alignment/>
    </xf>
    <xf numFmtId="194" fontId="0" fillId="0" borderId="0" xfId="0" applyNumberFormat="1" applyAlignment="1">
      <alignment/>
    </xf>
    <xf numFmtId="0" fontId="0" fillId="0" borderId="0" xfId="0" applyFont="1" applyBorder="1" applyAlignment="1">
      <alignment horizontal="center" vertical="center"/>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Border="1" applyAlignment="1">
      <alignment/>
    </xf>
    <xf numFmtId="165" fontId="0" fillId="0" borderId="0" xfId="17" applyNumberFormat="1" applyFont="1" applyBorder="1" applyAlignment="1">
      <alignment/>
    </xf>
    <xf numFmtId="165" fontId="0" fillId="0" borderId="0" xfId="0" applyNumberFormat="1" applyFont="1" applyBorder="1" applyAlignment="1">
      <alignment/>
    </xf>
    <xf numFmtId="165" fontId="0" fillId="0" borderId="0" xfId="0" applyNumberFormat="1" applyFont="1" applyFill="1" applyBorder="1" applyAlignment="1">
      <alignment/>
    </xf>
    <xf numFmtId="0" fontId="4" fillId="0" borderId="0" xfId="0" applyFont="1" applyAlignment="1">
      <alignment/>
    </xf>
    <xf numFmtId="166" fontId="0" fillId="0" borderId="1" xfId="17" applyNumberFormat="1" applyFont="1" applyBorder="1" applyAlignment="1">
      <alignment/>
    </xf>
    <xf numFmtId="166" fontId="0" fillId="0" borderId="1" xfId="17" applyNumberFormat="1" applyFont="1" applyFill="1" applyBorder="1" applyAlignment="1">
      <alignment/>
    </xf>
    <xf numFmtId="166" fontId="0" fillId="0" borderId="1" xfId="0" applyNumberFormat="1" applyFont="1" applyBorder="1" applyAlignment="1">
      <alignment/>
    </xf>
    <xf numFmtId="166" fontId="0" fillId="0" borderId="0" xfId="0" applyNumberFormat="1" applyBorder="1" applyAlignment="1">
      <alignment/>
    </xf>
    <xf numFmtId="165" fontId="0" fillId="0" borderId="0" xfId="0" applyNumberFormat="1" applyAlignment="1">
      <alignment/>
    </xf>
    <xf numFmtId="167" fontId="0" fillId="0" borderId="1" xfId="21" applyNumberFormat="1" applyFont="1" applyBorder="1" applyAlignment="1">
      <alignment/>
    </xf>
    <xf numFmtId="166" fontId="0" fillId="0" borderId="0" xfId="0" applyNumberFormat="1" applyFont="1" applyAlignment="1">
      <alignment/>
    </xf>
    <xf numFmtId="165" fontId="0" fillId="0" borderId="0" xfId="0" applyNumberFormat="1" applyBorder="1" applyAlignment="1">
      <alignment/>
    </xf>
    <xf numFmtId="0" fontId="12" fillId="0" borderId="0" xfId="0" applyFont="1" applyAlignment="1" quotePrefix="1">
      <alignment horizontal="left"/>
    </xf>
    <xf numFmtId="0" fontId="1" fillId="0" borderId="1" xfId="0" applyFont="1" applyFill="1" applyBorder="1" applyAlignment="1">
      <alignment/>
    </xf>
    <xf numFmtId="0" fontId="1" fillId="0" borderId="2" xfId="0" applyFont="1" applyFill="1" applyBorder="1" applyAlignment="1" applyProtection="1" quotePrefix="1">
      <alignment horizontal="center"/>
      <protection locked="0"/>
    </xf>
    <xf numFmtId="0" fontId="1" fillId="0" borderId="0" xfId="0" applyFont="1" applyAlignment="1">
      <alignment horizontal="center"/>
    </xf>
    <xf numFmtId="169" fontId="1" fillId="0" borderId="2" xfId="0" applyNumberFormat="1" applyFont="1" applyFill="1" applyBorder="1" applyAlignment="1">
      <alignment horizontal="center"/>
    </xf>
    <xf numFmtId="169" fontId="1" fillId="0" borderId="3" xfId="0" applyNumberFormat="1" applyFont="1" applyFill="1" applyBorder="1" applyAlignment="1">
      <alignment horizontal="center"/>
    </xf>
    <xf numFmtId="0" fontId="1" fillId="0" borderId="1" xfId="0" applyFont="1" applyBorder="1" applyAlignment="1">
      <alignment horizontal="center" vertical="center"/>
    </xf>
    <xf numFmtId="0" fontId="1" fillId="0" borderId="0" xfId="0" applyFont="1" applyBorder="1" applyAlignment="1">
      <alignment/>
    </xf>
    <xf numFmtId="0" fontId="14" fillId="0" borderId="0" xfId="0" applyFont="1" applyBorder="1" applyAlignment="1">
      <alignment/>
    </xf>
    <xf numFmtId="0" fontId="12" fillId="0" borderId="0" xfId="0" applyFont="1" applyBorder="1" applyAlignment="1">
      <alignment/>
    </xf>
    <xf numFmtId="167" fontId="1" fillId="0" borderId="2" xfId="21" applyNumberFormat="1" applyFont="1" applyBorder="1" applyAlignment="1">
      <alignment horizontal="center"/>
    </xf>
    <xf numFmtId="167" fontId="1" fillId="0" borderId="3" xfId="21"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183" fontId="1" fillId="0" borderId="0" xfId="0" applyNumberFormat="1" applyFont="1" applyBorder="1" applyAlignment="1">
      <alignment horizontal="center"/>
    </xf>
    <xf numFmtId="0" fontId="1" fillId="0" borderId="0" xfId="0" applyFont="1" applyBorder="1" applyAlignment="1">
      <alignment horizontal="right"/>
    </xf>
    <xf numFmtId="169" fontId="1" fillId="0" borderId="0" xfId="0" applyNumberFormat="1" applyFont="1" applyBorder="1" applyAlignment="1">
      <alignment/>
    </xf>
    <xf numFmtId="0" fontId="1" fillId="0" borderId="0" xfId="0" applyFont="1" applyBorder="1" applyAlignment="1">
      <alignment/>
    </xf>
    <xf numFmtId="1" fontId="1" fillId="0" borderId="0" xfId="0" applyNumberFormat="1" applyFont="1" applyBorder="1" applyAlignment="1">
      <alignment/>
    </xf>
    <xf numFmtId="0" fontId="13" fillId="0" borderId="0" xfId="0" applyFont="1" applyBorder="1" applyAlignment="1">
      <alignment/>
    </xf>
    <xf numFmtId="1" fontId="1" fillId="0" borderId="2" xfId="0" applyNumberFormat="1" applyFont="1" applyBorder="1" applyAlignment="1">
      <alignment/>
    </xf>
    <xf numFmtId="183" fontId="1" fillId="0" borderId="2" xfId="0" applyNumberFormat="1" applyFont="1" applyBorder="1" applyAlignment="1">
      <alignment horizontal="center"/>
    </xf>
    <xf numFmtId="0" fontId="1" fillId="0" borderId="2" xfId="0" applyFont="1" applyBorder="1" applyAlignment="1">
      <alignment/>
    </xf>
    <xf numFmtId="1" fontId="1" fillId="0" borderId="3" xfId="0" applyNumberFormat="1" applyFont="1" applyBorder="1" applyAlignment="1">
      <alignment/>
    </xf>
    <xf numFmtId="183" fontId="1" fillId="0" borderId="3" xfId="0" applyNumberFormat="1" applyFont="1" applyBorder="1" applyAlignment="1">
      <alignment horizontal="center"/>
    </xf>
    <xf numFmtId="0" fontId="1" fillId="0" borderId="1" xfId="0" applyFont="1" applyBorder="1" applyAlignment="1">
      <alignment vertical="center" wrapText="1"/>
    </xf>
    <xf numFmtId="0" fontId="16" fillId="0" borderId="0" xfId="0" applyFont="1" applyBorder="1" applyAlignment="1">
      <alignment/>
    </xf>
    <xf numFmtId="0" fontId="17" fillId="0" borderId="0" xfId="0" applyFont="1" applyAlignment="1">
      <alignment/>
    </xf>
    <xf numFmtId="0" fontId="17" fillId="0" borderId="0" xfId="0" applyFont="1" applyBorder="1" applyAlignment="1">
      <alignment/>
    </xf>
    <xf numFmtId="0" fontId="17" fillId="0" borderId="0" xfId="0" applyFont="1" applyBorder="1" applyAlignment="1">
      <alignment/>
    </xf>
    <xf numFmtId="0" fontId="15" fillId="0" borderId="0" xfId="0" applyFont="1" applyAlignment="1">
      <alignment/>
    </xf>
    <xf numFmtId="0" fontId="15" fillId="0" borderId="0" xfId="0" applyFont="1" applyBorder="1" applyAlignment="1">
      <alignment horizontal="left"/>
    </xf>
    <xf numFmtId="165" fontId="15" fillId="0" borderId="0" xfId="17" applyNumberFormat="1" applyFont="1" applyBorder="1" applyAlignment="1">
      <alignment horizontal="center"/>
    </xf>
    <xf numFmtId="0" fontId="15" fillId="0" borderId="0" xfId="0" applyFont="1" applyBorder="1" applyAlignment="1">
      <alignment horizontal="center"/>
    </xf>
    <xf numFmtId="165" fontId="15" fillId="0" borderId="0" xfId="17" applyNumberFormat="1" applyFont="1" applyBorder="1" applyAlignment="1">
      <alignment/>
    </xf>
    <xf numFmtId="169" fontId="15" fillId="0" borderId="0" xfId="0" applyNumberFormat="1" applyFont="1" applyBorder="1" applyAlignment="1">
      <alignment horizontal="center"/>
    </xf>
    <xf numFmtId="208" fontId="15" fillId="0" borderId="0" xfId="0" applyNumberFormat="1" applyFont="1" applyBorder="1" applyAlignment="1">
      <alignment horizontal="center"/>
    </xf>
    <xf numFmtId="165" fontId="15" fillId="0" borderId="0" xfId="17" applyNumberFormat="1" applyFont="1" applyFill="1" applyBorder="1" applyAlignment="1">
      <alignment horizontal="center"/>
    </xf>
    <xf numFmtId="169" fontId="15" fillId="0" borderId="0" xfId="0" applyNumberFormat="1" applyFont="1" applyFill="1" applyBorder="1" applyAlignment="1">
      <alignment horizontal="center"/>
    </xf>
    <xf numFmtId="0" fontId="20" fillId="0" borderId="4" xfId="0" applyFont="1" applyFill="1" applyBorder="1" applyAlignment="1">
      <alignment horizontal="left"/>
    </xf>
    <xf numFmtId="0" fontId="21" fillId="0" borderId="0" xfId="0" applyFont="1" applyAlignment="1">
      <alignment horizontal="left"/>
    </xf>
    <xf numFmtId="0" fontId="15" fillId="0" borderId="5" xfId="0" applyFont="1" applyFill="1" applyBorder="1" applyAlignment="1">
      <alignment horizontal="left"/>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9" fillId="2" borderId="0" xfId="0" applyFont="1" applyFill="1" applyBorder="1" applyAlignment="1">
      <alignment horizontal="left"/>
    </xf>
    <xf numFmtId="165" fontId="19" fillId="2" borderId="0" xfId="17" applyNumberFormat="1" applyFont="1" applyFill="1" applyBorder="1" applyAlignment="1">
      <alignment horizontal="center"/>
    </xf>
    <xf numFmtId="169" fontId="19" fillId="2" borderId="0" xfId="0" applyNumberFormat="1" applyFont="1" applyFill="1" applyBorder="1" applyAlignment="1">
      <alignment horizontal="center"/>
    </xf>
    <xf numFmtId="165" fontId="19" fillId="2" borderId="0" xfId="17" applyNumberFormat="1" applyFont="1" applyFill="1" applyBorder="1" applyAlignment="1">
      <alignment/>
    </xf>
    <xf numFmtId="0" fontId="15" fillId="0" borderId="0" xfId="0" applyFont="1" applyBorder="1" applyAlignment="1">
      <alignment/>
    </xf>
    <xf numFmtId="191" fontId="15" fillId="0" borderId="0" xfId="0" applyNumberFormat="1" applyFont="1" applyBorder="1" applyAlignment="1">
      <alignment horizontal="center"/>
    </xf>
    <xf numFmtId="0" fontId="20" fillId="0" borderId="0" xfId="0" applyFont="1" applyBorder="1" applyAlignment="1">
      <alignment/>
    </xf>
    <xf numFmtId="169" fontId="20" fillId="0" borderId="0" xfId="0" applyNumberFormat="1" applyFont="1" applyBorder="1" applyAlignment="1">
      <alignment horizontal="center"/>
    </xf>
    <xf numFmtId="191" fontId="20" fillId="0" borderId="0" xfId="0" applyNumberFormat="1" applyFont="1" applyBorder="1" applyAlignment="1">
      <alignment horizontal="center"/>
    </xf>
    <xf numFmtId="0" fontId="20" fillId="0" borderId="8" xfId="0" applyFont="1" applyFill="1" applyBorder="1" applyAlignment="1">
      <alignment/>
    </xf>
    <xf numFmtId="0" fontId="15" fillId="0" borderId="8" xfId="0" applyFont="1" applyBorder="1" applyAlignment="1">
      <alignment/>
    </xf>
    <xf numFmtId="0" fontId="21" fillId="0" borderId="0" xfId="0" applyFont="1" applyBorder="1" applyAlignment="1">
      <alignment/>
    </xf>
    <xf numFmtId="0" fontId="15" fillId="0" borderId="5" xfId="0" applyFont="1" applyFill="1" applyBorder="1" applyAlignment="1">
      <alignment/>
    </xf>
    <xf numFmtId="0" fontId="19" fillId="2" borderId="9" xfId="0" applyFont="1" applyFill="1" applyBorder="1" applyAlignment="1">
      <alignment/>
    </xf>
    <xf numFmtId="165" fontId="19" fillId="2" borderId="10" xfId="17" applyNumberFormat="1" applyFont="1" applyFill="1" applyBorder="1" applyAlignment="1">
      <alignment/>
    </xf>
    <xf numFmtId="165" fontId="19" fillId="2" borderId="11" xfId="17" applyNumberFormat="1" applyFont="1" applyFill="1" applyBorder="1" applyAlignment="1">
      <alignment/>
    </xf>
    <xf numFmtId="169" fontId="19" fillId="2" borderId="10" xfId="0" applyNumberFormat="1" applyFont="1" applyFill="1" applyBorder="1" applyAlignment="1">
      <alignment horizontal="center"/>
    </xf>
    <xf numFmtId="191" fontId="19" fillId="2" borderId="11" xfId="0" applyNumberFormat="1" applyFont="1" applyFill="1" applyBorder="1" applyAlignment="1">
      <alignment horizontal="center"/>
    </xf>
    <xf numFmtId="0" fontId="24" fillId="0" borderId="3"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vertical="center" wrapText="1"/>
    </xf>
    <xf numFmtId="0" fontId="20" fillId="0" borderId="0" xfId="0" applyFont="1" applyFill="1" applyBorder="1" applyAlignment="1">
      <alignment/>
    </xf>
    <xf numFmtId="0" fontId="24" fillId="0" borderId="1" xfId="0" applyFont="1" applyBorder="1" applyAlignment="1">
      <alignment horizontal="center" vertical="center" wrapText="1"/>
    </xf>
    <xf numFmtId="0" fontId="19" fillId="0" borderId="6" xfId="0" applyFont="1" applyFill="1" applyBorder="1" applyAlignment="1">
      <alignment horizontal="center"/>
    </xf>
    <xf numFmtId="0" fontId="19" fillId="0" borderId="7" xfId="0" applyFont="1" applyFill="1" applyBorder="1" applyAlignment="1">
      <alignment horizontal="center"/>
    </xf>
    <xf numFmtId="169" fontId="20" fillId="0" borderId="0" xfId="0" applyNumberFormat="1" applyFont="1" applyBorder="1" applyAlignment="1">
      <alignment horizontal="center"/>
    </xf>
    <xf numFmtId="169" fontId="25" fillId="2" borderId="10" xfId="0" applyNumberFormat="1" applyFont="1" applyFill="1" applyBorder="1" applyAlignment="1">
      <alignment horizontal="center"/>
    </xf>
    <xf numFmtId="0" fontId="18" fillId="0" borderId="1" xfId="0" applyFont="1" applyFill="1" applyBorder="1" applyAlignment="1">
      <alignment horizontal="center" vertical="center" wrapText="1"/>
    </xf>
    <xf numFmtId="0" fontId="26" fillId="0" borderId="0" xfId="0" applyFont="1" applyFill="1" applyBorder="1" applyAlignment="1">
      <alignment/>
    </xf>
    <xf numFmtId="0" fontId="0" fillId="0" borderId="0" xfId="0"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0" fontId="23" fillId="0" borderId="0" xfId="0" applyFont="1" applyFill="1" applyBorder="1" applyAlignment="1">
      <alignment/>
    </xf>
    <xf numFmtId="0" fontId="15" fillId="0" borderId="0" xfId="0" applyFont="1" applyAlignment="1">
      <alignment horizontal="left" vertical="top" wrapText="1"/>
    </xf>
    <xf numFmtId="0" fontId="15" fillId="0" borderId="12" xfId="0" applyFont="1" applyBorder="1" applyAlignment="1">
      <alignment horizontal="left" vertical="top" wrapText="1"/>
    </xf>
    <xf numFmtId="0" fontId="21" fillId="0" borderId="0" xfId="0" applyFont="1" applyBorder="1" applyAlignment="1">
      <alignment vertical="top" wrapText="1"/>
    </xf>
    <xf numFmtId="0" fontId="22" fillId="0" borderId="0" xfId="0" applyFont="1" applyAlignment="1">
      <alignment vertical="top" wrapText="1"/>
    </xf>
    <xf numFmtId="0" fontId="15" fillId="0" borderId="0" xfId="0" applyFont="1" applyBorder="1" applyAlignment="1">
      <alignment horizontal="justify" vertical="top" wrapText="1"/>
    </xf>
    <xf numFmtId="0" fontId="16" fillId="0" borderId="0" xfId="0" applyFont="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
          <c:y val="0.19075"/>
          <c:w val="0.8585"/>
          <c:h val="0.54475"/>
        </c:manualLayout>
      </c:layout>
      <c:barChart>
        <c:barDir val="bar"/>
        <c:grouping val="percentStacked"/>
        <c:varyColors val="0"/>
        <c:ser>
          <c:idx val="0"/>
          <c:order val="0"/>
          <c:tx>
            <c:strRef>
              <c:f>'graph2(old)'!$D$10</c:f>
              <c:strCache>
                <c:ptCount val="1"/>
                <c:pt idx="0">
                  <c:v>Etat*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dPt>
          <c:dLbls>
            <c:dLbl>
              <c:idx val="1"/>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'graph2(old)'!$C$11:$C$13</c:f>
              <c:strCache/>
            </c:strRef>
          </c:cat>
          <c:val>
            <c:numRef>
              <c:f>'graph2(old)'!$D$11:$D$13</c:f>
              <c:numCache>
                <c:ptCount val="3"/>
                <c:pt idx="0">
                  <c:v>0</c:v>
                </c:pt>
                <c:pt idx="1">
                  <c:v>0</c:v>
                </c:pt>
                <c:pt idx="2">
                  <c:v>0</c:v>
                </c:pt>
              </c:numCache>
            </c:numRef>
          </c:val>
        </c:ser>
        <c:ser>
          <c:idx val="1"/>
          <c:order val="1"/>
          <c:tx>
            <c:strRef>
              <c:f>'graph2(old)'!$E$10</c:f>
              <c:strCache>
                <c:ptCount val="1"/>
                <c:pt idx="0">
                  <c:v>Collectivités territoriales**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'graph2(old)'!$C$11:$C$13</c:f>
              <c:strCache/>
            </c:strRef>
          </c:cat>
          <c:val>
            <c:numRef>
              <c:f>'graph2(old)'!$E$11:$E$13</c:f>
              <c:numCache>
                <c:ptCount val="3"/>
                <c:pt idx="0">
                  <c:v>0</c:v>
                </c:pt>
                <c:pt idx="1">
                  <c:v>0</c:v>
                </c:pt>
                <c:pt idx="2">
                  <c:v>0</c:v>
                </c:pt>
              </c:numCache>
            </c:numRef>
          </c:val>
        </c:ser>
        <c:ser>
          <c:idx val="2"/>
          <c:order val="2"/>
          <c:tx>
            <c:strRef>
              <c:f>'graph2(old)'!$F$10</c:f>
              <c:strCache>
                <c:ptCount val="1"/>
                <c:pt idx="0">
                  <c:v>Autres***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'graph2(old)'!$C$11:$C$13</c:f>
              <c:strCache/>
            </c:strRef>
          </c:cat>
          <c:val>
            <c:numRef>
              <c:f>'graph2(old)'!$F$11:$F$13</c:f>
              <c:numCache>
                <c:ptCount val="3"/>
                <c:pt idx="0">
                  <c:v>0</c:v>
                </c:pt>
                <c:pt idx="1">
                  <c:v>0</c:v>
                </c:pt>
                <c:pt idx="2">
                  <c:v>0</c:v>
                </c:pt>
              </c:numCache>
            </c:numRef>
          </c:val>
        </c:ser>
        <c:overlap val="100"/>
        <c:gapWidth val="110"/>
        <c:serLines>
          <c:spPr>
            <a:ln w="3175">
              <a:solidFill/>
            </a:ln>
          </c:spPr>
        </c:serLines>
        <c:axId val="49198364"/>
        <c:axId val="40132093"/>
      </c:barChart>
      <c:catAx>
        <c:axId val="49198364"/>
        <c:scaling>
          <c:orientation val="minMax"/>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0132093"/>
        <c:crosses val="autoZero"/>
        <c:auto val="1"/>
        <c:lblOffset val="1000"/>
        <c:noMultiLvlLbl val="0"/>
      </c:catAx>
      <c:valAx>
        <c:axId val="4013209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198364"/>
        <c:crossesAt val="1"/>
        <c:crossBetween val="between"/>
        <c:dispUnits/>
      </c:valAx>
      <c:spPr>
        <a:noFill/>
        <a:ln>
          <a:noFill/>
        </a:ln>
      </c:spPr>
    </c:plotArea>
    <c:legend>
      <c:legendPos val="r"/>
      <c:layout>
        <c:manualLayout>
          <c:xMode val="edge"/>
          <c:yMode val="edge"/>
          <c:x val="0.1195"/>
          <c:y val="0.138"/>
          <c:w val="0.819"/>
          <c:h val="0.09475"/>
        </c:manualLayout>
      </c:layout>
      <c:overlay val="0"/>
      <c:spPr>
        <a:ln w="3175">
          <a:noFill/>
        </a:ln>
      </c:spPr>
      <c:txPr>
        <a:bodyPr vert="horz" rot="0"/>
        <a:lstStyle/>
        <a:p>
          <a:pPr>
            <a:defRPr lang="en-US" cap="none" sz="725" b="0" i="0" u="none" baseline="0">
              <a:latin typeface="Arial"/>
              <a:ea typeface="Arial"/>
              <a:cs typeface="Arial"/>
            </a:defRPr>
          </a:pPr>
        </a:p>
      </c:txPr>
    </c:legend>
    <c:plotVisOnly val="1"/>
    <c:dispBlanksAs val="gap"/>
    <c:showDLblsOverMax val="0"/>
  </c:chart>
  <c:txPr>
    <a:bodyPr vert="horz" rot="0"/>
    <a:lstStyle/>
    <a:p>
      <a:pPr>
        <a:defRPr lang="en-US" cap="none" sz="5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
          <c:y val="0.19075"/>
          <c:w val="0.8585"/>
          <c:h val="0.54475"/>
        </c:manualLayout>
      </c:layout>
      <c:barChart>
        <c:barDir val="bar"/>
        <c:grouping val="percentStacked"/>
        <c:varyColors val="0"/>
        <c:ser>
          <c:idx val="0"/>
          <c:order val="0"/>
          <c:tx>
            <c:strRef>
              <c:f>'graph2 (2)'!$D$10</c:f>
              <c:strCache>
                <c:ptCount val="1"/>
                <c:pt idx="0">
                  <c:v>Etat*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dPt>
          <c:dLbls>
            <c:dLbl>
              <c:idx val="1"/>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'graph2 (2)'!$C$11:$C$13</c:f>
              <c:strCache/>
            </c:strRef>
          </c:cat>
          <c:val>
            <c:numRef>
              <c:f>'graph2 (2)'!$D$11:$D$13</c:f>
              <c:numCache>
                <c:ptCount val="3"/>
                <c:pt idx="0">
                  <c:v>0</c:v>
                </c:pt>
                <c:pt idx="1">
                  <c:v>0</c:v>
                </c:pt>
                <c:pt idx="2">
                  <c:v>0</c:v>
                </c:pt>
              </c:numCache>
            </c:numRef>
          </c:val>
        </c:ser>
        <c:ser>
          <c:idx val="1"/>
          <c:order val="1"/>
          <c:tx>
            <c:strRef>
              <c:f>'graph2 (2)'!$E$10</c:f>
              <c:strCache>
                <c:ptCount val="1"/>
                <c:pt idx="0">
                  <c:v>Collectivités territoriales**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'graph2 (2)'!$C$11:$C$13</c:f>
              <c:strCache/>
            </c:strRef>
          </c:cat>
          <c:val>
            <c:numRef>
              <c:f>'graph2 (2)'!$E$11:$E$13</c:f>
              <c:numCache>
                <c:ptCount val="3"/>
                <c:pt idx="0">
                  <c:v>0</c:v>
                </c:pt>
                <c:pt idx="1">
                  <c:v>0</c:v>
                </c:pt>
                <c:pt idx="2">
                  <c:v>0</c:v>
                </c:pt>
              </c:numCache>
            </c:numRef>
          </c:val>
        </c:ser>
        <c:ser>
          <c:idx val="2"/>
          <c:order val="2"/>
          <c:tx>
            <c:strRef>
              <c:f>'graph2 (2)'!$F$10</c:f>
              <c:strCache>
                <c:ptCount val="1"/>
                <c:pt idx="0">
                  <c:v>Autres***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'graph2 (2)'!$C$11:$C$13</c:f>
              <c:strCache/>
            </c:strRef>
          </c:cat>
          <c:val>
            <c:numRef>
              <c:f>'graph2 (2)'!$F$11:$F$13</c:f>
              <c:numCache>
                <c:ptCount val="3"/>
                <c:pt idx="0">
                  <c:v>0</c:v>
                </c:pt>
                <c:pt idx="1">
                  <c:v>0</c:v>
                </c:pt>
                <c:pt idx="2">
                  <c:v>0</c:v>
                </c:pt>
              </c:numCache>
            </c:numRef>
          </c:val>
        </c:ser>
        <c:overlap val="100"/>
        <c:gapWidth val="110"/>
        <c:serLines>
          <c:spPr>
            <a:ln w="3175">
              <a:solidFill/>
            </a:ln>
          </c:spPr>
        </c:serLines>
        <c:axId val="25644518"/>
        <c:axId val="29474071"/>
      </c:barChart>
      <c:catAx>
        <c:axId val="25644518"/>
        <c:scaling>
          <c:orientation val="minMax"/>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9474071"/>
        <c:crosses val="autoZero"/>
        <c:auto val="1"/>
        <c:lblOffset val="1000"/>
        <c:noMultiLvlLbl val="0"/>
      </c:catAx>
      <c:valAx>
        <c:axId val="2947407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644518"/>
        <c:crossesAt val="1"/>
        <c:crossBetween val="between"/>
        <c:dispUnits/>
      </c:valAx>
      <c:spPr>
        <a:noFill/>
        <a:ln>
          <a:noFill/>
        </a:ln>
      </c:spPr>
    </c:plotArea>
    <c:legend>
      <c:legendPos val="r"/>
      <c:layout>
        <c:manualLayout>
          <c:xMode val="edge"/>
          <c:yMode val="edge"/>
          <c:x val="0.1195"/>
          <c:y val="0.138"/>
          <c:w val="0.819"/>
          <c:h val="0.09475"/>
        </c:manualLayout>
      </c:layout>
      <c:overlay val="0"/>
      <c:spPr>
        <a:ln w="3175">
          <a:noFill/>
        </a:ln>
      </c:spPr>
      <c:txPr>
        <a:bodyPr vert="horz" rot="0"/>
        <a:lstStyle/>
        <a:p>
          <a:pPr>
            <a:defRPr lang="en-US" cap="none" sz="725" b="0" i="0" u="none" baseline="0">
              <a:latin typeface="Arial"/>
              <a:ea typeface="Arial"/>
              <a:cs typeface="Arial"/>
            </a:defRPr>
          </a:pPr>
        </a:p>
      </c:txPr>
    </c:legend>
    <c:plotVisOnly val="1"/>
    <c:dispBlanksAs val="gap"/>
    <c:showDLblsOverMax val="0"/>
  </c:chart>
  <c:txPr>
    <a:bodyPr vert="horz" rot="0"/>
    <a:lstStyle/>
    <a:p>
      <a:pPr>
        <a:defRPr lang="en-US" cap="none" sz="5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0.014</cdr:y>
    </cdr:from>
    <cdr:to>
      <cdr:x>0.93675</cdr:x>
      <cdr:y>0.14275</cdr:y>
    </cdr:to>
    <cdr:sp>
      <cdr:nvSpPr>
        <cdr:cNvPr id="1" name="TextBox 1"/>
        <cdr:cNvSpPr txBox="1">
          <a:spLocks noChangeArrowheads="1"/>
        </cdr:cNvSpPr>
      </cdr:nvSpPr>
      <cdr:spPr>
        <a:xfrm>
          <a:off x="257175" y="38100"/>
          <a:ext cx="5048250" cy="438150"/>
        </a:xfrm>
        <a:prstGeom prst="rect">
          <a:avLst/>
        </a:prstGeom>
        <a:noFill/>
        <a:ln w="9525" cmpd="sng">
          <a:noFill/>
        </a:ln>
      </cdr:spPr>
      <cdr:txBody>
        <a:bodyPr vertOverflow="clip" wrap="square"/>
        <a:p>
          <a:pPr algn="l">
            <a:defRPr/>
          </a:pPr>
          <a:r>
            <a:rPr lang="en-US" cap="none" sz="875" b="1" i="0" u="none" baseline="0">
              <a:latin typeface="Arial"/>
              <a:ea typeface="Arial"/>
              <a:cs typeface="Arial"/>
            </a:rPr>
            <a:t>GRAPHIQUE 2 - Répartition du financement initial  par financeur selon le niveau en 2010  </a:t>
          </a:r>
          <a:r>
            <a:rPr lang="en-US" cap="none" sz="800" b="0" i="0" u="none" baseline="0">
              <a:latin typeface="Arial"/>
              <a:ea typeface="Arial"/>
              <a:cs typeface="Arial"/>
            </a:rPr>
            <a:t>(France métropolitaine + DOM) en %</a:t>
          </a:r>
        </a:p>
      </cdr:txBody>
    </cdr:sp>
  </cdr:relSizeAnchor>
  <cdr:relSizeAnchor xmlns:cdr="http://schemas.openxmlformats.org/drawingml/2006/chartDrawing">
    <cdr:from>
      <cdr:x>0.02675</cdr:x>
      <cdr:y>0.74925</cdr:y>
    </cdr:from>
    <cdr:to>
      <cdr:x>0.9775</cdr:x>
      <cdr:y>0.97</cdr:y>
    </cdr:to>
    <cdr:sp>
      <cdr:nvSpPr>
        <cdr:cNvPr id="2" name="TextBox 2"/>
        <cdr:cNvSpPr txBox="1">
          <a:spLocks noChangeArrowheads="1"/>
        </cdr:cNvSpPr>
      </cdr:nvSpPr>
      <cdr:spPr>
        <a:xfrm>
          <a:off x="142875" y="2543175"/>
          <a:ext cx="5391150" cy="7524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*Etat = MENJVA + MESR + autres ministères
**Collectivités territriales = régions + départements + communes
***Autres =  autres APU (administrations publiques) + reste du monde + entreprises + ménages (les autres APU + le reste du monde représentent respectivement 1,6% pour le 1er degré, 2,4% pour le second degré et 2,0% pour le supérieur)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20</xdr:row>
      <xdr:rowOff>19050</xdr:rowOff>
    </xdr:from>
    <xdr:to>
      <xdr:col>7</xdr:col>
      <xdr:colOff>114300</xdr:colOff>
      <xdr:row>41</xdr:row>
      <xdr:rowOff>19050</xdr:rowOff>
    </xdr:to>
    <xdr:graphicFrame>
      <xdr:nvGraphicFramePr>
        <xdr:cNvPr id="1" name="Chart 1"/>
        <xdr:cNvGraphicFramePr/>
      </xdr:nvGraphicFramePr>
      <xdr:xfrm>
        <a:off x="895350" y="3581400"/>
        <a:ext cx="5667375" cy="3400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0.014</cdr:y>
    </cdr:from>
    <cdr:to>
      <cdr:x>0.93675</cdr:x>
      <cdr:y>0.14275</cdr:y>
    </cdr:to>
    <cdr:sp>
      <cdr:nvSpPr>
        <cdr:cNvPr id="1" name="TextBox 1"/>
        <cdr:cNvSpPr txBox="1">
          <a:spLocks noChangeArrowheads="1"/>
        </cdr:cNvSpPr>
      </cdr:nvSpPr>
      <cdr:spPr>
        <a:xfrm>
          <a:off x="257175" y="38100"/>
          <a:ext cx="5048250" cy="438150"/>
        </a:xfrm>
        <a:prstGeom prst="rect">
          <a:avLst/>
        </a:prstGeom>
        <a:noFill/>
        <a:ln w="9525" cmpd="sng">
          <a:noFill/>
        </a:ln>
      </cdr:spPr>
      <cdr:txBody>
        <a:bodyPr vertOverflow="clip" wrap="square"/>
        <a:p>
          <a:pPr algn="l">
            <a:defRPr/>
          </a:pPr>
          <a:r>
            <a:rPr lang="en-US" cap="none" sz="875" b="1" i="0" u="none" baseline="0">
              <a:latin typeface="Arial"/>
              <a:ea typeface="Arial"/>
              <a:cs typeface="Arial"/>
            </a:rPr>
            <a:t>GRAPHIQUE 2 - Répartition du financement initial  par financeur selon le niveau en 2010  </a:t>
          </a:r>
          <a:r>
            <a:rPr lang="en-US" cap="none" sz="800" b="0" i="0" u="none" baseline="0">
              <a:latin typeface="Arial"/>
              <a:ea typeface="Arial"/>
              <a:cs typeface="Arial"/>
            </a:rPr>
            <a:t>(France métropolitaine + DOM) en %</a:t>
          </a:r>
        </a:p>
      </cdr:txBody>
    </cdr:sp>
  </cdr:relSizeAnchor>
  <cdr:relSizeAnchor xmlns:cdr="http://schemas.openxmlformats.org/drawingml/2006/chartDrawing">
    <cdr:from>
      <cdr:x>0.02675</cdr:x>
      <cdr:y>0.74925</cdr:y>
    </cdr:from>
    <cdr:to>
      <cdr:x>0.9775</cdr:x>
      <cdr:y>0.97</cdr:y>
    </cdr:to>
    <cdr:sp>
      <cdr:nvSpPr>
        <cdr:cNvPr id="2" name="TextBox 2"/>
        <cdr:cNvSpPr txBox="1">
          <a:spLocks noChangeArrowheads="1"/>
        </cdr:cNvSpPr>
      </cdr:nvSpPr>
      <cdr:spPr>
        <a:xfrm>
          <a:off x="142875" y="2543175"/>
          <a:ext cx="5391150" cy="7524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*Etat = MENJVA + MESR + autres ministères
**Collectivités territriales = régions + départements + communes
***Autres =  autres APU (administrations publiques) + reste du monde + entreprises + ménages (les autres APU + le reste du monde représentent respectivement 1,6% pour le 1er degré, 2,4% pour le second degré et 2,0% pour le supérieur)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20</xdr:row>
      <xdr:rowOff>19050</xdr:rowOff>
    </xdr:from>
    <xdr:to>
      <xdr:col>7</xdr:col>
      <xdr:colOff>114300</xdr:colOff>
      <xdr:row>41</xdr:row>
      <xdr:rowOff>19050</xdr:rowOff>
    </xdr:to>
    <xdr:graphicFrame>
      <xdr:nvGraphicFramePr>
        <xdr:cNvPr id="1" name="Chart 1"/>
        <xdr:cNvGraphicFramePr/>
      </xdr:nvGraphicFramePr>
      <xdr:xfrm>
        <a:off x="895350" y="3581400"/>
        <a:ext cx="5667375" cy="3400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11</xdr:col>
      <xdr:colOff>733425</xdr:colOff>
      <xdr:row>35</xdr:row>
      <xdr:rowOff>9525</xdr:rowOff>
    </xdr:to>
    <xdr:grpSp>
      <xdr:nvGrpSpPr>
        <xdr:cNvPr id="1" name="Group 3"/>
        <xdr:cNvGrpSpPr>
          <a:grpSpLocks/>
        </xdr:cNvGrpSpPr>
      </xdr:nvGrpSpPr>
      <xdr:grpSpPr>
        <a:xfrm>
          <a:off x="38100" y="9525"/>
          <a:ext cx="8791575" cy="5848350"/>
          <a:chOff x="3" y="21"/>
          <a:chExt cx="914" cy="606"/>
        </a:xfrm>
        <a:solidFill>
          <a:srgbClr val="FFFFFF"/>
        </a:solidFill>
      </xdr:grpSpPr>
      <xdr:sp>
        <xdr:nvSpPr>
          <xdr:cNvPr id="2" name="TextBox 1"/>
          <xdr:cNvSpPr txBox="1">
            <a:spLocks noChangeArrowheads="1"/>
          </xdr:cNvSpPr>
        </xdr:nvSpPr>
        <xdr:spPr>
          <a:xfrm>
            <a:off x="3" y="42"/>
            <a:ext cx="914" cy="58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Le compte de l’éducation</a:t>
            </a:r>
            <a:r>
              <a:rPr lang="en-US" cap="none" sz="1000" b="0" i="0" u="none" baseline="0">
                <a:latin typeface="Arial"/>
                <a:ea typeface="Arial"/>
                <a:cs typeface="Arial"/>
              </a:rPr>
              <a:t>
Le Compte de l’éducation vise à mesurer l’effort monétaire que la collectivité nationale consacre au système éducatif. Il constitue un compte satellite de la comptabilité nationale. Il a donc un statut de compte économique permettant de rassembler et d’organiser, dans un cadre synthétique, l’ensemble des flux relatifs aux dépenses d’éducation et à leur financement.
Suite à différentes évolutions, la série des comptes homogènes sur la période 1974-1998, a été complétée par de nouvelles séries ayant pour but de tenir compte, d’une part d’une rénovation méthodologique appliquée à partir du compte 1999 (liée à l’intégration des DOM, à une nouvelle évaluation des charges sociales rattachées aux rémunérations des personnels, et à une nouvelle évaluation des dépenses des ménages), et d’autre part, des changements rendus nécessaires par le passage à la LOLF (Loi organique relative aux lois de finances) en 2006.
Un document méthodologique publié en juin 2011 (« Le compte de l’éducation. Principes, méthodes et résultats pour les années 1999 à 2009». Les dossiers d’Éducation et formations, n°199) et accessible en ligne présente de façon détaillée le compte de l’éducation dans sa version la plus récente et correspondant à ces évolutions (http://www.education.gouv.fr/cid56921/le-compte-de-l-education.html),.
</a:t>
            </a:r>
            <a:r>
              <a:rPr lang="en-US" cap="none" sz="1000" b="1" i="0" u="none" baseline="0">
                <a:latin typeface="Arial"/>
                <a:ea typeface="Arial"/>
                <a:cs typeface="Arial"/>
              </a:rPr>
              <a:t>La dépense intérieure d’éducation</a:t>
            </a:r>
            <a:r>
              <a:rPr lang="en-US" cap="none" sz="1000" b="0" i="0" u="none" baseline="0">
                <a:latin typeface="Arial"/>
                <a:ea typeface="Arial"/>
                <a:cs typeface="Arial"/>
              </a:rPr>
              <a:t>
La dépense intérieure d’éducation est la somme des dépenses suivantes effectuées en métropole et dans les DOM par des financeurs résidents ou non résidents :
- Les dépenses pour les activités d’enseignement de type scolaire ou extrascolaire de tous niveaux (premier degré, second degré, enseignement supérieur, apprentissage, formation continue) effectuées dans les établissements publics ou privés ou dispensées lors de leçons particulières ;
- Les dépenses pour les activités visant à organiser le système éducatif : administration générale, documentation pédagogique et recherche sur l’éducation, orientation ;
- Les dépenses pour les activités visant à favoriser ou accompagner la fréquentation des établissements scolaires : restauration et hébergement, médecine scolaire, transports scolaires ;
- Les achats de livres, fournitures scolaires, d’habillement demandés par les institutions scolaires ;
</a:t>
            </a:r>
            <a:r>
              <a:rPr lang="en-US" cap="none" sz="1000" b="1" i="0" u="none" baseline="0">
                <a:latin typeface="Arial"/>
                <a:ea typeface="Arial"/>
                <a:cs typeface="Arial"/>
              </a:rPr>
              <a:t>La dépense moyenne d’éducation </a:t>
            </a:r>
            <a:r>
              <a:rPr lang="en-US" cap="none" sz="1000" b="0" i="0" u="none" baseline="0">
                <a:latin typeface="Arial"/>
                <a:ea typeface="Arial"/>
                <a:cs typeface="Arial"/>
              </a:rPr>
              <a:t>
La dépense moyenne d’éducation par élève pour l’année n est calculée en rapportant la totalité des dépenses dans les établissements publics et privés (à l’exclusion des activités de formation continue ou extrascolaires), ainsi que les dépenses des activités annexes et les biens et services rattachés ventilés par niveaux, aux effectifs d’élèves de l’année civile n calculés en prenant deux tiers des effectifs de l’année scolaire n-1/n et un tiers de l’année scolaire n/n+1.
</a:t>
            </a:r>
            <a:r>
              <a:rPr lang="en-US" cap="none" sz="1000" b="1" i="0" u="none" baseline="0">
                <a:latin typeface="Arial"/>
                <a:ea typeface="Arial"/>
                <a:cs typeface="Arial"/>
              </a:rPr>
              <a:t>Financement initial et financement final</a:t>
            </a:r>
            <a:r>
              <a:rPr lang="en-US" cap="none" sz="1000" b="0" i="0" u="none" baseline="0">
                <a:latin typeface="Arial"/>
                <a:ea typeface="Arial"/>
                <a:cs typeface="Arial"/>
              </a:rPr>
              <a:t>
La distinction entre financement initial et financement final sous-entend l’existence de transferts entre les différentes unités de financement. Par exemple, les bourses d’études constituent un transfert entre l’Etat et les ménages. En financement initial, les bourses seront affectées à l’Etat qui les verse, déterminant la charge effectivement supportée par cet agent, tandis que les dépenses des ménages seront évaluées après déduction des bourses reçues. En revanche, si cette dotation est comptabilisée dans les dépenses des ménages, on parlera de financeur final, notion qui permet d’étudier la relation entre le dernier financeur et le producteur ou l’activité.
</a:t>
            </a:r>
          </a:p>
        </xdr:txBody>
      </xdr:sp>
      <xdr:sp>
        <xdr:nvSpPr>
          <xdr:cNvPr id="3" name="TextBox 2"/>
          <xdr:cNvSpPr txBox="1">
            <a:spLocks noChangeArrowheads="1"/>
          </xdr:cNvSpPr>
        </xdr:nvSpPr>
        <xdr:spPr>
          <a:xfrm>
            <a:off x="3" y="21"/>
            <a:ext cx="914" cy="22"/>
          </a:xfrm>
          <a:prstGeom prst="rect">
            <a:avLst/>
          </a:prstGeom>
          <a:solidFill>
            <a:srgbClr val="CCCCFF"/>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Sources, définitions et méthodologie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5"/>
  <sheetViews>
    <sheetView tabSelected="1" workbookViewId="0" topLeftCell="A1">
      <selection activeCell="B26" sqref="B26"/>
    </sheetView>
  </sheetViews>
  <sheetFormatPr defaultColWidth="11.421875" defaultRowHeight="12.75"/>
  <cols>
    <col min="2" max="2" width="12.7109375" style="0" customWidth="1"/>
  </cols>
  <sheetData>
    <row r="1" spans="1:7" ht="12.75">
      <c r="A1" s="70" t="s">
        <v>66</v>
      </c>
      <c r="B1" s="60"/>
      <c r="C1" s="60"/>
      <c r="D1" s="60"/>
      <c r="E1" s="60"/>
      <c r="F1" s="60"/>
      <c r="G1" s="60"/>
    </row>
    <row r="2" spans="1:7" ht="13.5" thickBot="1">
      <c r="A2" s="70"/>
      <c r="B2" s="60"/>
      <c r="C2" s="60"/>
      <c r="D2" s="60"/>
      <c r="E2" s="60"/>
      <c r="F2" s="60"/>
      <c r="G2" s="60"/>
    </row>
    <row r="3" spans="1:7" ht="45.75" thickTop="1">
      <c r="A3" s="71"/>
      <c r="B3" s="72" t="s">
        <v>67</v>
      </c>
      <c r="C3" s="72" t="s">
        <v>96</v>
      </c>
      <c r="D3" s="72" t="s">
        <v>104</v>
      </c>
      <c r="E3" s="72" t="s">
        <v>68</v>
      </c>
      <c r="F3" s="73" t="s">
        <v>69</v>
      </c>
      <c r="G3" s="60"/>
    </row>
    <row r="4" spans="1:7" ht="12.75">
      <c r="A4" s="61">
        <v>1980</v>
      </c>
      <c r="B4" s="62">
        <v>28.5</v>
      </c>
      <c r="C4" s="63">
        <v>6.4</v>
      </c>
      <c r="D4" s="64">
        <v>72.1</v>
      </c>
      <c r="E4" s="63"/>
      <c r="F4" s="63"/>
      <c r="G4" s="60"/>
    </row>
    <row r="5" spans="1:7" ht="12.75">
      <c r="A5" s="61">
        <v>1990</v>
      </c>
      <c r="B5" s="62">
        <v>68</v>
      </c>
      <c r="C5" s="63">
        <v>6.6</v>
      </c>
      <c r="D5" s="64">
        <v>93.6</v>
      </c>
      <c r="E5" s="65">
        <v>2.650612630633886</v>
      </c>
      <c r="F5" s="65">
        <v>2.3789118901172746</v>
      </c>
      <c r="G5" s="60"/>
    </row>
    <row r="6" spans="1:7" ht="12.75">
      <c r="A6" s="61">
        <v>2000</v>
      </c>
      <c r="B6" s="62">
        <v>104.9</v>
      </c>
      <c r="C6" s="63">
        <v>7.3</v>
      </c>
      <c r="D6" s="64">
        <v>125.8</v>
      </c>
      <c r="E6" s="65">
        <v>3.0007666199105776</v>
      </c>
      <c r="F6" s="65">
        <v>1.9669360555236493</v>
      </c>
      <c r="G6" s="60"/>
    </row>
    <row r="7" spans="1:7" ht="12.75">
      <c r="A7" s="61">
        <v>2005</v>
      </c>
      <c r="B7" s="62">
        <v>117.5</v>
      </c>
      <c r="C7" s="63">
        <v>6.8</v>
      </c>
      <c r="D7" s="64">
        <v>127.9</v>
      </c>
      <c r="E7" s="65">
        <v>0.32881108548639126</v>
      </c>
      <c r="F7" s="65">
        <v>1.605129277928663</v>
      </c>
      <c r="G7" s="60"/>
    </row>
    <row r="8" spans="1:7" ht="12.75">
      <c r="A8" s="61">
        <v>2006</v>
      </c>
      <c r="B8" s="62">
        <v>123.1</v>
      </c>
      <c r="C8" s="63">
        <v>6.8</v>
      </c>
      <c r="D8" s="64">
        <v>131.2</v>
      </c>
      <c r="E8" s="65">
        <v>2.5647040425365475</v>
      </c>
      <c r="F8" s="65">
        <v>2.4668670510338275</v>
      </c>
      <c r="G8" s="60"/>
    </row>
    <row r="9" spans="1:7" ht="12.75">
      <c r="A9" s="61">
        <v>2007</v>
      </c>
      <c r="B9" s="62">
        <v>126.2</v>
      </c>
      <c r="C9" s="63">
        <v>6.7</v>
      </c>
      <c r="D9" s="64">
        <v>131.1</v>
      </c>
      <c r="E9" s="65">
        <v>-0.06632614164824302</v>
      </c>
      <c r="F9" s="65">
        <v>2.2852352776606244</v>
      </c>
      <c r="G9" s="60"/>
    </row>
    <row r="10" spans="1:7" ht="12.75">
      <c r="A10" s="61">
        <v>2008</v>
      </c>
      <c r="B10" s="62">
        <v>129.8</v>
      </c>
      <c r="C10" s="63">
        <v>6.7</v>
      </c>
      <c r="D10" s="64">
        <v>131.4</v>
      </c>
      <c r="E10" s="66">
        <v>0.272346528535361</v>
      </c>
      <c r="F10" s="66">
        <v>-0.08067783671132922</v>
      </c>
      <c r="G10" s="60"/>
    </row>
    <row r="11" spans="1:7" ht="12.75">
      <c r="A11" s="61">
        <v>2009</v>
      </c>
      <c r="B11" s="67">
        <v>132.5</v>
      </c>
      <c r="C11" s="68">
        <v>7</v>
      </c>
      <c r="D11" s="64">
        <v>133.6</v>
      </c>
      <c r="E11" s="66">
        <v>1.6402921485088262</v>
      </c>
      <c r="F11" s="66">
        <v>-2.729786804830281</v>
      </c>
      <c r="G11" s="60"/>
    </row>
    <row r="12" spans="1:7" ht="12.75">
      <c r="A12" s="74" t="s">
        <v>54</v>
      </c>
      <c r="B12" s="75">
        <v>134.8</v>
      </c>
      <c r="C12" s="76">
        <v>7</v>
      </c>
      <c r="D12" s="77">
        <v>134.8</v>
      </c>
      <c r="E12" s="76">
        <v>0.9281715021407733</v>
      </c>
      <c r="F12" s="76">
        <v>1.4799849208291027</v>
      </c>
      <c r="G12" s="60"/>
    </row>
    <row r="13" spans="1:7" ht="12.75">
      <c r="A13" s="69" t="s">
        <v>70</v>
      </c>
      <c r="B13" s="60"/>
      <c r="C13" s="60"/>
      <c r="D13" s="60"/>
      <c r="E13" s="60"/>
      <c r="F13" s="60"/>
      <c r="G13" s="60"/>
    </row>
    <row r="14" spans="1:7" ht="12.75">
      <c r="A14" s="108" t="s">
        <v>71</v>
      </c>
      <c r="B14" s="108"/>
      <c r="C14" s="108"/>
      <c r="D14" s="108"/>
      <c r="E14" s="108"/>
      <c r="F14" s="108"/>
      <c r="G14" s="60"/>
    </row>
    <row r="15" spans="1:7" ht="49.5" customHeight="1">
      <c r="A15" s="109" t="s">
        <v>105</v>
      </c>
      <c r="B15" s="109"/>
      <c r="C15" s="109"/>
      <c r="D15" s="109"/>
      <c r="E15" s="109"/>
      <c r="F15" s="109"/>
      <c r="G15" s="60"/>
    </row>
  </sheetData>
  <mergeCells count="2">
    <mergeCell ref="A14:F14"/>
    <mergeCell ref="A15:F15"/>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36"/>
  <sheetViews>
    <sheetView workbookViewId="0" topLeftCell="A1">
      <selection activeCell="A1" sqref="A1"/>
    </sheetView>
  </sheetViews>
  <sheetFormatPr defaultColWidth="11.421875" defaultRowHeight="12" customHeight="1"/>
  <cols>
    <col min="1" max="1" width="20.7109375" style="11" customWidth="1"/>
    <col min="2" max="2" width="9.7109375" style="33" customWidth="1"/>
    <col min="3" max="3" width="12.57421875" style="33" customWidth="1"/>
    <col min="4" max="4" width="9.7109375" style="33" customWidth="1"/>
    <col min="5" max="16384" width="11.421875" style="11" customWidth="1"/>
  </cols>
  <sheetData>
    <row r="1" ht="12" customHeight="1">
      <c r="A1" s="57" t="s">
        <v>103</v>
      </c>
    </row>
    <row r="3" spans="1:4" ht="24">
      <c r="A3" s="31"/>
      <c r="B3" s="102" t="s">
        <v>101</v>
      </c>
      <c r="C3" s="102" t="s">
        <v>102</v>
      </c>
      <c r="D3" s="11"/>
    </row>
    <row r="4" spans="1:4" ht="12" customHeight="1">
      <c r="A4" s="32" t="s">
        <v>1</v>
      </c>
      <c r="B4" s="34">
        <v>6.4</v>
      </c>
      <c r="C4" s="34">
        <v>72.1</v>
      </c>
      <c r="D4" s="11"/>
    </row>
    <row r="5" spans="1:4" ht="12" customHeight="1">
      <c r="A5" s="32" t="s">
        <v>2</v>
      </c>
      <c r="B5" s="34">
        <v>6.6</v>
      </c>
      <c r="C5" s="34">
        <v>74.5</v>
      </c>
      <c r="D5" s="11"/>
    </row>
    <row r="6" spans="1:4" ht="12" customHeight="1">
      <c r="A6" s="32" t="s">
        <v>3</v>
      </c>
      <c r="B6" s="34">
        <v>6.8</v>
      </c>
      <c r="C6" s="34">
        <v>78.5</v>
      </c>
      <c r="D6" s="11"/>
    </row>
    <row r="7" spans="1:4" ht="12" customHeight="1">
      <c r="A7" s="32" t="s">
        <v>4</v>
      </c>
      <c r="B7" s="34">
        <v>6.7</v>
      </c>
      <c r="C7" s="34">
        <v>79.2</v>
      </c>
      <c r="D7" s="11"/>
    </row>
    <row r="8" spans="1:4" ht="12" customHeight="1">
      <c r="A8" s="32" t="s">
        <v>5</v>
      </c>
      <c r="B8" s="34">
        <v>6.8</v>
      </c>
      <c r="C8" s="34">
        <v>80.7</v>
      </c>
      <c r="D8" s="11"/>
    </row>
    <row r="9" spans="1:4" ht="12" customHeight="1">
      <c r="A9" s="32" t="s">
        <v>6</v>
      </c>
      <c r="B9" s="34">
        <v>6.8</v>
      </c>
      <c r="C9" s="34">
        <v>82.6</v>
      </c>
      <c r="D9" s="11"/>
    </row>
    <row r="10" spans="1:4" ht="12" customHeight="1">
      <c r="A10" s="32" t="s">
        <v>7</v>
      </c>
      <c r="B10" s="34">
        <v>6.7</v>
      </c>
      <c r="C10" s="34">
        <v>82.7</v>
      </c>
      <c r="D10" s="11"/>
    </row>
    <row r="11" spans="1:4" ht="12" customHeight="1">
      <c r="A11" s="32" t="s">
        <v>8</v>
      </c>
      <c r="B11" s="34">
        <v>6.6</v>
      </c>
      <c r="C11" s="34">
        <v>83.6</v>
      </c>
      <c r="D11" s="11"/>
    </row>
    <row r="12" spans="1:4" ht="12" customHeight="1">
      <c r="A12" s="32" t="s">
        <v>9</v>
      </c>
      <c r="B12" s="34">
        <v>6.5</v>
      </c>
      <c r="C12" s="34">
        <v>86.1</v>
      </c>
      <c r="D12" s="11"/>
    </row>
    <row r="13" spans="1:4" ht="12" customHeight="1">
      <c r="A13" s="32" t="s">
        <v>10</v>
      </c>
      <c r="B13" s="34">
        <v>6.5</v>
      </c>
      <c r="C13" s="34">
        <v>89.4</v>
      </c>
      <c r="D13" s="11"/>
    </row>
    <row r="14" spans="1:4" ht="12" customHeight="1">
      <c r="A14" s="32" t="s">
        <v>11</v>
      </c>
      <c r="B14" s="34">
        <v>6.6</v>
      </c>
      <c r="C14" s="34">
        <v>93.6</v>
      </c>
      <c r="D14" s="11"/>
    </row>
    <row r="15" spans="1:4" ht="12" customHeight="1">
      <c r="A15" s="32" t="s">
        <v>12</v>
      </c>
      <c r="B15" s="34">
        <v>6.9</v>
      </c>
      <c r="C15" s="34">
        <v>98.7</v>
      </c>
      <c r="D15" s="11"/>
    </row>
    <row r="16" spans="1:4" ht="12" customHeight="1">
      <c r="A16" s="32" t="s">
        <v>13</v>
      </c>
      <c r="B16" s="34">
        <v>7.3</v>
      </c>
      <c r="C16" s="34">
        <v>106.1</v>
      </c>
      <c r="D16" s="11"/>
    </row>
    <row r="17" spans="1:4" ht="12" customHeight="1">
      <c r="A17" s="32" t="s">
        <v>14</v>
      </c>
      <c r="B17" s="34">
        <v>7.6</v>
      </c>
      <c r="C17" s="34">
        <v>109.3</v>
      </c>
      <c r="D17" s="11"/>
    </row>
    <row r="18" spans="1:4" ht="12" customHeight="1">
      <c r="A18" s="32" t="s">
        <v>15</v>
      </c>
      <c r="B18" s="34">
        <v>7.6</v>
      </c>
      <c r="C18" s="34">
        <v>109.6</v>
      </c>
      <c r="D18" s="11"/>
    </row>
    <row r="19" spans="1:4" ht="12" customHeight="1">
      <c r="A19" s="32" t="s">
        <v>16</v>
      </c>
      <c r="B19" s="34">
        <v>7.6</v>
      </c>
      <c r="C19" s="34">
        <v>115.2</v>
      </c>
      <c r="D19" s="11"/>
    </row>
    <row r="20" spans="1:4" ht="12" customHeight="1">
      <c r="A20" s="32" t="s">
        <v>17</v>
      </c>
      <c r="B20" s="34">
        <v>7.6</v>
      </c>
      <c r="C20" s="34">
        <v>116.6</v>
      </c>
      <c r="D20" s="11"/>
    </row>
    <row r="21" spans="1:4" ht="12" customHeight="1">
      <c r="A21" s="32" t="s">
        <v>18</v>
      </c>
      <c r="B21" s="34">
        <v>7.6</v>
      </c>
      <c r="C21" s="34">
        <v>118.7</v>
      </c>
      <c r="D21" s="11"/>
    </row>
    <row r="22" spans="1:4" ht="12" customHeight="1">
      <c r="A22" s="32" t="s">
        <v>19</v>
      </c>
      <c r="B22" s="34">
        <v>7.5</v>
      </c>
      <c r="C22" s="34">
        <v>121.3</v>
      </c>
      <c r="D22" s="11"/>
    </row>
    <row r="23" spans="1:4" ht="12" customHeight="1">
      <c r="A23" s="32" t="s">
        <v>20</v>
      </c>
      <c r="B23" s="34">
        <v>7.5</v>
      </c>
      <c r="C23" s="34">
        <v>124.1</v>
      </c>
      <c r="D23" s="11"/>
    </row>
    <row r="24" spans="1:4" ht="12" customHeight="1">
      <c r="A24" s="32" t="s">
        <v>21</v>
      </c>
      <c r="B24" s="34">
        <v>7.3</v>
      </c>
      <c r="C24" s="34">
        <v>125.8</v>
      </c>
      <c r="D24" s="11"/>
    </row>
    <row r="25" spans="1:4" ht="12" customHeight="1">
      <c r="A25" s="32" t="s">
        <v>22</v>
      </c>
      <c r="B25" s="34">
        <v>7.2</v>
      </c>
      <c r="C25" s="34">
        <v>126.2</v>
      </c>
      <c r="D25" s="11"/>
    </row>
    <row r="26" spans="1:4" ht="12" customHeight="1">
      <c r="A26" s="32" t="s">
        <v>23</v>
      </c>
      <c r="B26" s="34">
        <v>7.2</v>
      </c>
      <c r="C26" s="34">
        <v>127.4</v>
      </c>
      <c r="D26" s="11"/>
    </row>
    <row r="27" spans="1:4" ht="12" customHeight="1">
      <c r="A27" s="32" t="s">
        <v>24</v>
      </c>
      <c r="B27" s="34">
        <v>7.1</v>
      </c>
      <c r="C27" s="34">
        <v>127.5</v>
      </c>
      <c r="D27" s="11"/>
    </row>
    <row r="28" spans="1:4" ht="12" customHeight="1">
      <c r="A28" s="32" t="s">
        <v>25</v>
      </c>
      <c r="B28" s="34">
        <v>7</v>
      </c>
      <c r="C28" s="34">
        <v>128.2</v>
      </c>
      <c r="D28" s="11"/>
    </row>
    <row r="29" spans="1:4" ht="12" customHeight="1">
      <c r="A29" s="32" t="s">
        <v>26</v>
      </c>
      <c r="B29" s="34">
        <v>6.8</v>
      </c>
      <c r="C29" s="34">
        <v>127.9</v>
      </c>
      <c r="D29" s="11"/>
    </row>
    <row r="30" spans="1:4" ht="12" customHeight="1">
      <c r="A30" s="32" t="s">
        <v>27</v>
      </c>
      <c r="B30" s="34">
        <v>6.8</v>
      </c>
      <c r="C30" s="34">
        <v>131.2</v>
      </c>
      <c r="D30" s="11"/>
    </row>
    <row r="31" spans="1:4" ht="12" customHeight="1">
      <c r="A31" s="32" t="s">
        <v>28</v>
      </c>
      <c r="B31" s="34">
        <v>6.7</v>
      </c>
      <c r="C31" s="34">
        <v>131.1</v>
      </c>
      <c r="D31" s="11"/>
    </row>
    <row r="32" spans="1:4" ht="12" customHeight="1">
      <c r="A32" s="32">
        <v>2008</v>
      </c>
      <c r="B32" s="34">
        <v>6.7</v>
      </c>
      <c r="C32" s="34">
        <v>131.4</v>
      </c>
      <c r="D32" s="11"/>
    </row>
    <row r="33" spans="1:4" ht="12" customHeight="1">
      <c r="A33" s="32" t="s">
        <v>41</v>
      </c>
      <c r="B33" s="34">
        <v>7</v>
      </c>
      <c r="C33" s="34">
        <v>133.6</v>
      </c>
      <c r="D33" s="11"/>
    </row>
    <row r="34" spans="1:4" ht="12" customHeight="1">
      <c r="A34" s="92" t="s">
        <v>54</v>
      </c>
      <c r="B34" s="35">
        <v>7</v>
      </c>
      <c r="C34" s="35">
        <v>134.8</v>
      </c>
      <c r="D34" s="11"/>
    </row>
    <row r="36" ht="12" customHeight="1">
      <c r="A36" s="30" t="s">
        <v>52</v>
      </c>
    </row>
  </sheetData>
  <printOptions/>
  <pageMargins left="0.75" right="0.75" top="1" bottom="1" header="0.4921259845" footer="0.492125984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11.421875" defaultRowHeight="12.75"/>
  <cols>
    <col min="1" max="1" width="25.7109375" style="0" customWidth="1"/>
  </cols>
  <sheetData>
    <row r="1" spans="1:7" ht="12.75">
      <c r="A1" s="85" t="s">
        <v>72</v>
      </c>
      <c r="B1" s="78"/>
      <c r="C1" s="78"/>
      <c r="D1" s="78"/>
      <c r="E1" s="78"/>
      <c r="F1" s="78"/>
      <c r="G1" s="78"/>
    </row>
    <row r="2" spans="1:7" ht="13.5" thickBot="1">
      <c r="A2" s="85"/>
      <c r="B2" s="78"/>
      <c r="C2" s="78"/>
      <c r="D2" s="78"/>
      <c r="E2" s="78"/>
      <c r="F2" s="78"/>
      <c r="G2" s="78"/>
    </row>
    <row r="3" spans="1:7" ht="34.5" thickTop="1">
      <c r="A3" s="86"/>
      <c r="B3" s="72" t="s">
        <v>73</v>
      </c>
      <c r="C3" s="72" t="s">
        <v>74</v>
      </c>
      <c r="D3" s="72" t="s">
        <v>75</v>
      </c>
      <c r="E3" s="72" t="s">
        <v>76</v>
      </c>
      <c r="F3" s="72" t="s">
        <v>77</v>
      </c>
      <c r="G3" s="73" t="s">
        <v>78</v>
      </c>
    </row>
    <row r="4" spans="1:7" ht="12.75">
      <c r="A4" s="78"/>
      <c r="B4" s="78"/>
      <c r="C4" s="78"/>
      <c r="D4" s="78"/>
      <c r="E4" s="78"/>
      <c r="F4" s="78"/>
      <c r="G4" s="78"/>
    </row>
    <row r="5" spans="1:7" ht="12.75">
      <c r="A5" s="78" t="s">
        <v>79</v>
      </c>
      <c r="B5" s="65">
        <v>73.3</v>
      </c>
      <c r="C5" s="100">
        <v>50.9</v>
      </c>
      <c r="D5" s="100">
        <v>22.4</v>
      </c>
      <c r="E5" s="65">
        <v>19.2</v>
      </c>
      <c r="F5" s="65">
        <v>7.5</v>
      </c>
      <c r="G5" s="79">
        <v>100</v>
      </c>
    </row>
    <row r="6" spans="1:7" ht="12.75">
      <c r="A6" s="80" t="s">
        <v>80</v>
      </c>
      <c r="B6" s="81">
        <v>74.5</v>
      </c>
      <c r="C6" s="100">
        <v>45.9</v>
      </c>
      <c r="D6" s="100">
        <v>28.6</v>
      </c>
      <c r="E6" s="81">
        <v>18.6</v>
      </c>
      <c r="F6" s="81">
        <v>6.9</v>
      </c>
      <c r="G6" s="82">
        <v>100</v>
      </c>
    </row>
    <row r="7" spans="1:7" ht="12.75">
      <c r="A7" s="80" t="s">
        <v>81</v>
      </c>
      <c r="B7" s="81">
        <v>72.2</v>
      </c>
      <c r="C7" s="100">
        <v>53.4</v>
      </c>
      <c r="D7" s="100">
        <v>18.8</v>
      </c>
      <c r="E7" s="81">
        <v>19.9</v>
      </c>
      <c r="F7" s="81">
        <v>7.9</v>
      </c>
      <c r="G7" s="82">
        <v>100</v>
      </c>
    </row>
    <row r="8" spans="1:7" ht="12.75">
      <c r="A8" s="78" t="s">
        <v>82</v>
      </c>
      <c r="B8" s="65">
        <v>76.2</v>
      </c>
      <c r="C8" s="100">
        <v>55.3</v>
      </c>
      <c r="D8" s="100">
        <v>20.9</v>
      </c>
      <c r="E8" s="65">
        <v>12.7</v>
      </c>
      <c r="F8" s="65">
        <v>11.1</v>
      </c>
      <c r="G8" s="79">
        <v>100</v>
      </c>
    </row>
    <row r="9" spans="1:7" ht="12.75">
      <c r="A9" s="78" t="s">
        <v>83</v>
      </c>
      <c r="B9" s="65">
        <v>69</v>
      </c>
      <c r="C9" s="100">
        <v>47.6</v>
      </c>
      <c r="D9" s="100">
        <v>21.4</v>
      </c>
      <c r="E9" s="65">
        <v>22.9</v>
      </c>
      <c r="F9" s="65">
        <v>8.1</v>
      </c>
      <c r="G9" s="79">
        <v>100</v>
      </c>
    </row>
    <row r="10" spans="1:7" ht="12.75">
      <c r="A10" s="87" t="s">
        <v>84</v>
      </c>
      <c r="B10" s="90">
        <v>73.7</v>
      </c>
      <c r="C10" s="101">
        <v>52.2</v>
      </c>
      <c r="D10" s="101">
        <v>21.5</v>
      </c>
      <c r="E10" s="90">
        <v>17.1</v>
      </c>
      <c r="F10" s="90">
        <v>9.2</v>
      </c>
      <c r="G10" s="91">
        <v>100</v>
      </c>
    </row>
    <row r="11" spans="1:7" ht="12.75">
      <c r="A11" s="83" t="s">
        <v>70</v>
      </c>
      <c r="B11" s="84"/>
      <c r="C11" s="84"/>
      <c r="D11" s="84"/>
      <c r="E11" s="84"/>
      <c r="F11" s="84"/>
      <c r="G11" s="84"/>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4"/>
  <sheetViews>
    <sheetView workbookViewId="0" topLeftCell="A1">
      <selection activeCell="C29" sqref="C29"/>
    </sheetView>
  </sheetViews>
  <sheetFormatPr defaultColWidth="11.421875" defaultRowHeight="12.75"/>
  <cols>
    <col min="1" max="1" width="25.7109375" style="0" customWidth="1"/>
  </cols>
  <sheetData>
    <row r="1" spans="1:3" ht="12.75">
      <c r="A1" s="110" t="s">
        <v>85</v>
      </c>
      <c r="B1" s="111"/>
      <c r="C1" s="111"/>
    </row>
    <row r="2" spans="1:3" ht="13.5" thickBot="1">
      <c r="A2" s="111"/>
      <c r="B2" s="111"/>
      <c r="C2" s="111"/>
    </row>
    <row r="3" spans="1:3" ht="13.5" thickTop="1">
      <c r="A3" s="86"/>
      <c r="B3" s="98">
        <v>1980</v>
      </c>
      <c r="C3" s="99">
        <v>2010</v>
      </c>
    </row>
    <row r="4" spans="1:3" ht="12.75">
      <c r="A4" s="78" t="s">
        <v>86</v>
      </c>
      <c r="B4" s="64">
        <v>60.9</v>
      </c>
      <c r="C4" s="64">
        <v>54.4</v>
      </c>
    </row>
    <row r="5" spans="1:3" ht="12.75">
      <c r="A5" s="78" t="s">
        <v>87</v>
      </c>
      <c r="B5" s="64">
        <v>8.2</v>
      </c>
      <c r="C5" s="64">
        <v>4.4</v>
      </c>
    </row>
    <row r="6" spans="1:3" ht="12.75">
      <c r="A6" s="78" t="s">
        <v>88</v>
      </c>
      <c r="B6" s="64">
        <v>14.2</v>
      </c>
      <c r="C6" s="64">
        <v>24.6</v>
      </c>
    </row>
    <row r="7" spans="1:3" ht="12.75">
      <c r="A7" s="78" t="s">
        <v>89</v>
      </c>
      <c r="B7" s="64">
        <v>0.4</v>
      </c>
      <c r="C7" s="64">
        <v>1.6</v>
      </c>
    </row>
    <row r="8" spans="1:3" ht="12.75">
      <c r="A8" s="78" t="s">
        <v>90</v>
      </c>
      <c r="B8" s="64">
        <v>10.8</v>
      </c>
      <c r="C8" s="64">
        <v>7.9</v>
      </c>
    </row>
    <row r="9" spans="1:3" ht="12.75">
      <c r="A9" s="78" t="s">
        <v>91</v>
      </c>
      <c r="B9" s="64">
        <v>5.5</v>
      </c>
      <c r="C9" s="64">
        <v>6.5</v>
      </c>
    </row>
    <row r="10" spans="1:3" ht="12.75">
      <c r="A10" s="78" t="s">
        <v>92</v>
      </c>
      <c r="B10" s="64">
        <v>0</v>
      </c>
      <c r="C10" s="64">
        <v>0.6</v>
      </c>
    </row>
    <row r="11" spans="1:3" ht="12.75">
      <c r="A11" s="87" t="s">
        <v>45</v>
      </c>
      <c r="B11" s="88">
        <v>100</v>
      </c>
      <c r="C11" s="89">
        <v>100</v>
      </c>
    </row>
    <row r="12" spans="1:3" ht="12.75">
      <c r="A12" s="78" t="s">
        <v>93</v>
      </c>
      <c r="B12" s="64"/>
      <c r="C12" s="64"/>
    </row>
    <row r="13" spans="1:3" ht="24" customHeight="1">
      <c r="A13" s="112" t="s">
        <v>94</v>
      </c>
      <c r="B13" s="112"/>
      <c r="C13" s="112"/>
    </row>
    <row r="14" spans="1:3" ht="12.75">
      <c r="A14" s="83" t="s">
        <v>95</v>
      </c>
      <c r="B14" s="84"/>
      <c r="C14" s="84"/>
    </row>
  </sheetData>
  <mergeCells count="2">
    <mergeCell ref="A1:C2"/>
    <mergeCell ref="A13:C13"/>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43"/>
  <sheetViews>
    <sheetView workbookViewId="0" topLeftCell="C7">
      <selection activeCell="I17" sqref="I17"/>
    </sheetView>
  </sheetViews>
  <sheetFormatPr defaultColWidth="11.421875" defaultRowHeight="12.75"/>
  <cols>
    <col min="1" max="1" width="2.28125" style="0" customWidth="1"/>
    <col min="2" max="2" width="11.7109375" style="0" bestFit="1" customWidth="1"/>
    <col min="3" max="3" width="34.8515625" style="0" customWidth="1"/>
    <col min="4" max="4" width="11.7109375" style="0" bestFit="1" customWidth="1"/>
    <col min="5" max="5" width="12.8515625" style="0" bestFit="1" customWidth="1"/>
    <col min="6" max="6" width="11.8515625" style="0" bestFit="1" customWidth="1"/>
    <col min="12" max="12" width="11.8515625" style="0" bestFit="1" customWidth="1"/>
  </cols>
  <sheetData>
    <row r="1" ht="12.75">
      <c r="A1" s="1"/>
    </row>
    <row r="4" spans="3:13" ht="25.5">
      <c r="C4" s="2"/>
      <c r="D4" s="3" t="s">
        <v>42</v>
      </c>
      <c r="E4" s="4" t="s">
        <v>43</v>
      </c>
      <c r="F4" s="4" t="s">
        <v>44</v>
      </c>
      <c r="G4" s="5" t="s">
        <v>45</v>
      </c>
      <c r="H4" s="17"/>
      <c r="I4" s="13"/>
      <c r="J4" s="14"/>
      <c r="K4" s="15"/>
      <c r="L4" s="15"/>
      <c r="M4" s="16"/>
    </row>
    <row r="5" spans="1:14" ht="12.75">
      <c r="A5" s="6"/>
      <c r="B5" s="6"/>
      <c r="C5" s="7" t="s">
        <v>46</v>
      </c>
      <c r="D5" s="22">
        <v>20977.7</v>
      </c>
      <c r="E5" s="23">
        <v>14445.9</v>
      </c>
      <c r="F5" s="22">
        <f>628+2443.1+0.4+2.5</f>
        <v>3074</v>
      </c>
      <c r="G5" s="24">
        <f>SUM(D5:F5)</f>
        <v>38497.6</v>
      </c>
      <c r="H5" s="20"/>
      <c r="I5" s="25">
        <f>+ROUND(D5,-1)</f>
        <v>20980</v>
      </c>
      <c r="J5" s="25">
        <f aca="true" t="shared" si="0" ref="J5:K7">+ROUND(E5,-1)</f>
        <v>14450</v>
      </c>
      <c r="K5" s="25">
        <f t="shared" si="0"/>
        <v>3070</v>
      </c>
      <c r="L5" s="18">
        <f>SUM(I5:K5)</f>
        <v>38500</v>
      </c>
      <c r="M5" s="19"/>
      <c r="N5" s="12"/>
    </row>
    <row r="6" spans="1:14" ht="12.75">
      <c r="A6" s="6"/>
      <c r="C6" s="7" t="s">
        <v>47</v>
      </c>
      <c r="D6" s="22">
        <v>36630.2</v>
      </c>
      <c r="E6" s="23">
        <v>13466</v>
      </c>
      <c r="F6" s="22">
        <f>1209.4+956.9+4349.5+148.1+228.8</f>
        <v>6892.700000000001</v>
      </c>
      <c r="G6" s="24">
        <f>SUM(D6:F6)</f>
        <v>56988.899999999994</v>
      </c>
      <c r="H6" s="20"/>
      <c r="I6" s="25">
        <f>+ROUND(D6,-1)</f>
        <v>36630</v>
      </c>
      <c r="J6" s="25">
        <f t="shared" si="0"/>
        <v>13470</v>
      </c>
      <c r="K6" s="25">
        <f t="shared" si="0"/>
        <v>6890</v>
      </c>
      <c r="L6" s="18">
        <f>SUM(I6:K6)</f>
        <v>56990</v>
      </c>
      <c r="M6" s="19"/>
      <c r="N6" s="12"/>
    </row>
    <row r="7" spans="1:14" ht="12.75">
      <c r="A7" s="6"/>
      <c r="C7" s="7" t="s">
        <v>48</v>
      </c>
      <c r="D7" s="22">
        <v>19340</v>
      </c>
      <c r="E7" s="22">
        <v>3114.7</v>
      </c>
      <c r="F7" s="22">
        <f>365.3+770.4+2289.4+167.1+1137.2</f>
        <v>4729.400000000001</v>
      </c>
      <c r="G7" s="24">
        <f>SUM(D7:F7)</f>
        <v>27184.100000000002</v>
      </c>
      <c r="H7" s="20"/>
      <c r="I7" s="25">
        <f>+ROUND(D7,-1)</f>
        <v>19340</v>
      </c>
      <c r="J7" s="25">
        <f t="shared" si="0"/>
        <v>3110</v>
      </c>
      <c r="K7" s="25">
        <f t="shared" si="0"/>
        <v>4730</v>
      </c>
      <c r="L7" s="18">
        <f>SUM(I7:K7)</f>
        <v>27180</v>
      </c>
      <c r="M7" s="19"/>
      <c r="N7" s="12"/>
    </row>
    <row r="8" spans="3:12" ht="12.75">
      <c r="C8" s="8"/>
      <c r="D8" s="8"/>
      <c r="E8" s="8"/>
      <c r="F8" s="8"/>
      <c r="G8" s="8"/>
      <c r="L8" s="26">
        <f>SUM(L5:L7)</f>
        <v>122670</v>
      </c>
    </row>
    <row r="9" spans="3:7" ht="12.75">
      <c r="C9" s="8"/>
      <c r="D9" s="8"/>
      <c r="E9" s="8"/>
      <c r="F9" s="8"/>
      <c r="G9" s="8"/>
    </row>
    <row r="10" spans="3:7" ht="25.5">
      <c r="C10" s="2"/>
      <c r="D10" s="3" t="s">
        <v>49</v>
      </c>
      <c r="E10" s="4" t="s">
        <v>56</v>
      </c>
      <c r="F10" s="4" t="s">
        <v>55</v>
      </c>
      <c r="G10" s="8"/>
    </row>
    <row r="11" spans="3:7" ht="12.75">
      <c r="C11" s="7" t="s">
        <v>46</v>
      </c>
      <c r="D11" s="27">
        <f>+D5/G5</f>
        <v>0.5449092930468393</v>
      </c>
      <c r="E11" s="27">
        <f>+E5/G5</f>
        <v>0.37524157350068577</v>
      </c>
      <c r="F11" s="27">
        <f>+F5/G5</f>
        <v>0.07984913345247496</v>
      </c>
      <c r="G11" s="8"/>
    </row>
    <row r="12" spans="3:7" ht="12.75">
      <c r="C12" s="7" t="s">
        <v>47</v>
      </c>
      <c r="D12" s="27">
        <f>+D6/G6</f>
        <v>0.6427602568219425</v>
      </c>
      <c r="E12" s="27">
        <f>+E6/G6</f>
        <v>0.2362916287206807</v>
      </c>
      <c r="F12" s="27">
        <f>+F6/G6</f>
        <v>0.12094811445737681</v>
      </c>
      <c r="G12" s="8"/>
    </row>
    <row r="13" spans="3:7" ht="12.75">
      <c r="C13" s="7" t="s">
        <v>48</v>
      </c>
      <c r="D13" s="27">
        <f>+D7/G7</f>
        <v>0.7114452933884144</v>
      </c>
      <c r="E13" s="27">
        <f>+E7/G7</f>
        <v>0.11457800699673705</v>
      </c>
      <c r="F13" s="27">
        <f>+F7/G7</f>
        <v>0.17397669961484838</v>
      </c>
      <c r="G13" s="8"/>
    </row>
    <row r="19" ht="12.75">
      <c r="C19" s="9" t="s">
        <v>51</v>
      </c>
    </row>
    <row r="20" ht="12.75">
      <c r="C20" t="s">
        <v>50</v>
      </c>
    </row>
    <row r="42" ht="12.75">
      <c r="C42" s="10"/>
    </row>
    <row r="43" ht="12.75">
      <c r="C43" s="21" t="s">
        <v>57</v>
      </c>
    </row>
  </sheetData>
  <printOptions/>
  <pageMargins left="0.41" right="0.19" top="0.46" bottom="1" header="0.4921259845" footer="0.4921259845"/>
  <pageSetup fitToHeight="1" fitToWidth="1" horizontalDpi="600" verticalDpi="600" orientation="landscape" paperSize="9"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43"/>
  <sheetViews>
    <sheetView workbookViewId="0" topLeftCell="C4">
      <selection activeCell="I5" sqref="I5"/>
    </sheetView>
  </sheetViews>
  <sheetFormatPr defaultColWidth="11.421875" defaultRowHeight="12.75"/>
  <cols>
    <col min="1" max="1" width="2.28125" style="0" customWidth="1"/>
    <col min="2" max="2" width="11.7109375" style="0" bestFit="1" customWidth="1"/>
    <col min="3" max="3" width="34.8515625" style="0" customWidth="1"/>
    <col min="4" max="4" width="11.7109375" style="0" bestFit="1" customWidth="1"/>
    <col min="5" max="5" width="12.8515625" style="0" bestFit="1" customWidth="1"/>
    <col min="6" max="6" width="11.8515625" style="0" bestFit="1" customWidth="1"/>
    <col min="12" max="12" width="11.8515625" style="0" bestFit="1" customWidth="1"/>
  </cols>
  <sheetData>
    <row r="1" ht="12.75">
      <c r="A1" s="1"/>
    </row>
    <row r="4" spans="3:13" ht="25.5">
      <c r="C4" s="2"/>
      <c r="D4" s="3" t="s">
        <v>42</v>
      </c>
      <c r="E4" s="4" t="s">
        <v>43</v>
      </c>
      <c r="F4" s="4" t="s">
        <v>44</v>
      </c>
      <c r="G4" s="5" t="s">
        <v>45</v>
      </c>
      <c r="H4" s="17"/>
      <c r="I4" s="13">
        <v>1000</v>
      </c>
      <c r="J4" s="14"/>
      <c r="K4" s="15"/>
      <c r="L4" s="15"/>
      <c r="M4" s="16"/>
    </row>
    <row r="5" spans="1:14" ht="12.75">
      <c r="A5" s="6"/>
      <c r="B5" s="6"/>
      <c r="C5" s="7" t="s">
        <v>46</v>
      </c>
      <c r="D5" s="22">
        <v>20977.7</v>
      </c>
      <c r="E5" s="23">
        <v>14445.9</v>
      </c>
      <c r="F5" s="22">
        <f>628+2443.1+0.4+2.5</f>
        <v>3074</v>
      </c>
      <c r="G5" s="24">
        <f>SUM(D5:F5)</f>
        <v>38497.6</v>
      </c>
      <c r="H5" s="20"/>
      <c r="I5" s="29">
        <f aca="true" t="shared" si="0" ref="I5:K7">+ROUND(D5,-2)/$I$4</f>
        <v>21</v>
      </c>
      <c r="J5" s="29">
        <f t="shared" si="0"/>
        <v>14.4</v>
      </c>
      <c r="K5" s="29">
        <f t="shared" si="0"/>
        <v>3.1</v>
      </c>
      <c r="L5" s="18">
        <f>SUM(I5:K5)</f>
        <v>38.5</v>
      </c>
      <c r="M5" s="19"/>
      <c r="N5" s="12"/>
    </row>
    <row r="6" spans="1:14" ht="12.75">
      <c r="A6" s="6"/>
      <c r="C6" s="7" t="s">
        <v>47</v>
      </c>
      <c r="D6" s="22">
        <v>36630.2</v>
      </c>
      <c r="E6" s="23">
        <v>13466</v>
      </c>
      <c r="F6" s="22">
        <f>1209.4+956.9+4349.5+148.1+228.8</f>
        <v>6892.700000000001</v>
      </c>
      <c r="G6" s="24">
        <f>SUM(D6:F6)</f>
        <v>56988.899999999994</v>
      </c>
      <c r="H6" s="20"/>
      <c r="I6" s="29">
        <f t="shared" si="0"/>
        <v>36.6</v>
      </c>
      <c r="J6" s="29">
        <f t="shared" si="0"/>
        <v>13.5</v>
      </c>
      <c r="K6" s="29">
        <f t="shared" si="0"/>
        <v>6.9</v>
      </c>
      <c r="L6" s="18">
        <f>SUM(I6:K6)</f>
        <v>57</v>
      </c>
      <c r="M6" s="19"/>
      <c r="N6" s="12"/>
    </row>
    <row r="7" spans="1:14" ht="12.75">
      <c r="A7" s="6"/>
      <c r="C7" s="7" t="s">
        <v>48</v>
      </c>
      <c r="D7" s="22">
        <v>19340</v>
      </c>
      <c r="E7" s="22">
        <v>3114.7</v>
      </c>
      <c r="F7" s="22">
        <f>365.3+770.4+2289.4+167.1+1137.2</f>
        <v>4729.400000000001</v>
      </c>
      <c r="G7" s="24">
        <f>SUM(D7:F7)</f>
        <v>27184.100000000002</v>
      </c>
      <c r="H7" s="20"/>
      <c r="I7" s="29">
        <f t="shared" si="0"/>
        <v>19.3</v>
      </c>
      <c r="J7" s="29">
        <f t="shared" si="0"/>
        <v>3.1</v>
      </c>
      <c r="K7" s="29">
        <f t="shared" si="0"/>
        <v>4.7</v>
      </c>
      <c r="L7" s="18">
        <f>SUM(I7:K7)</f>
        <v>27.1</v>
      </c>
      <c r="M7" s="19"/>
      <c r="N7" s="12"/>
    </row>
    <row r="8" spans="3:12" ht="12.75">
      <c r="C8" s="8"/>
      <c r="D8" s="8"/>
      <c r="E8" s="8"/>
      <c r="F8" s="8"/>
      <c r="G8" s="28">
        <f>SUM(G5:G7)</f>
        <v>122670.6</v>
      </c>
      <c r="L8" s="26">
        <f>SUM(L5:L7)</f>
        <v>122.6</v>
      </c>
    </row>
    <row r="9" spans="3:7" ht="12.75">
      <c r="C9" s="8"/>
      <c r="D9" s="8"/>
      <c r="E9" s="8"/>
      <c r="F9" s="8"/>
      <c r="G9" s="8"/>
    </row>
    <row r="10" spans="3:11" ht="25.5">
      <c r="C10" s="2"/>
      <c r="D10" s="3" t="s">
        <v>49</v>
      </c>
      <c r="E10" s="4" t="s">
        <v>56</v>
      </c>
      <c r="F10" s="4" t="s">
        <v>55</v>
      </c>
      <c r="G10" s="8"/>
      <c r="K10" s="25"/>
    </row>
    <row r="11" spans="3:7" ht="12.75">
      <c r="C11" s="7" t="s">
        <v>46</v>
      </c>
      <c r="D11" s="27">
        <f>+D5/G5</f>
        <v>0.5449092930468393</v>
      </c>
      <c r="E11" s="27">
        <f>+E5/G5</f>
        <v>0.37524157350068577</v>
      </c>
      <c r="F11" s="27">
        <f>+F5/G5</f>
        <v>0.07984913345247496</v>
      </c>
      <c r="G11" s="8"/>
    </row>
    <row r="12" spans="3:7" ht="12.75">
      <c r="C12" s="7" t="s">
        <v>47</v>
      </c>
      <c r="D12" s="27">
        <f>+D6/G6</f>
        <v>0.6427602568219425</v>
      </c>
      <c r="E12" s="27">
        <f>+E6/G6</f>
        <v>0.2362916287206807</v>
      </c>
      <c r="F12" s="27">
        <f>+F6/G6</f>
        <v>0.12094811445737681</v>
      </c>
      <c r="G12" s="8"/>
    </row>
    <row r="13" spans="3:7" ht="12.75">
      <c r="C13" s="7" t="s">
        <v>48</v>
      </c>
      <c r="D13" s="27">
        <f>+D7/G7</f>
        <v>0.7114452933884144</v>
      </c>
      <c r="E13" s="27">
        <f>+E7/G7</f>
        <v>0.11457800699673705</v>
      </c>
      <c r="F13" s="27">
        <f>+F7/G7</f>
        <v>0.17397669961484838</v>
      </c>
      <c r="G13" s="8"/>
    </row>
    <row r="19" ht="12.75">
      <c r="C19" s="9" t="s">
        <v>51</v>
      </c>
    </row>
    <row r="20" ht="12.75">
      <c r="C20" t="s">
        <v>50</v>
      </c>
    </row>
    <row r="42" ht="12.75">
      <c r="C42" s="10"/>
    </row>
    <row r="43" ht="12.75">
      <c r="C43" s="21" t="s">
        <v>57</v>
      </c>
    </row>
  </sheetData>
  <printOptions/>
  <pageMargins left="0.41" right="0.19" top="0.46" bottom="1" header="0.4921259845" footer="0.4921259845"/>
  <pageSetup fitToHeight="1" fitToWidth="1" horizontalDpi="600" verticalDpi="600" orientation="landscape" paperSize="9" scale="8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A3" sqref="A3"/>
    </sheetView>
  </sheetViews>
  <sheetFormatPr defaultColWidth="11.421875" defaultRowHeight="12" customHeight="1"/>
  <cols>
    <col min="1" max="1" width="30.7109375" style="37" customWidth="1"/>
    <col min="2" max="4" width="11.7109375" style="42" customWidth="1"/>
    <col min="5" max="16384" width="11.421875" style="37" customWidth="1"/>
  </cols>
  <sheetData>
    <row r="1" ht="12" customHeight="1">
      <c r="A1" s="58" t="s">
        <v>64</v>
      </c>
    </row>
    <row r="2" ht="12" customHeight="1">
      <c r="A2" s="37" t="s">
        <v>58</v>
      </c>
    </row>
    <row r="4" spans="1:4" ht="24.75" customHeight="1">
      <c r="A4" s="36"/>
      <c r="B4" s="95" t="s">
        <v>59</v>
      </c>
      <c r="C4" s="95" t="s">
        <v>56</v>
      </c>
      <c r="D4" s="95" t="s">
        <v>55</v>
      </c>
    </row>
    <row r="5" spans="1:4" ht="12" customHeight="1">
      <c r="A5" s="93" t="s">
        <v>97</v>
      </c>
      <c r="B5" s="40">
        <v>0.5449092930468393</v>
      </c>
      <c r="C5" s="40">
        <v>0.37524157350068577</v>
      </c>
      <c r="D5" s="40">
        <v>0.07984913345247496</v>
      </c>
    </row>
    <row r="6" spans="1:4" ht="12" customHeight="1">
      <c r="A6" s="93" t="s">
        <v>98</v>
      </c>
      <c r="B6" s="40">
        <v>0.6427602568219425</v>
      </c>
      <c r="C6" s="40">
        <v>0.2362916287206807</v>
      </c>
      <c r="D6" s="40">
        <v>0.12094811445737681</v>
      </c>
    </row>
    <row r="7" spans="1:4" ht="12" customHeight="1">
      <c r="A7" s="94" t="s">
        <v>99</v>
      </c>
      <c r="B7" s="41">
        <v>0.7114452933884144</v>
      </c>
      <c r="C7" s="41">
        <v>0.11457800699673705</v>
      </c>
      <c r="D7" s="41">
        <v>0.17397669961484838</v>
      </c>
    </row>
    <row r="8" ht="12" customHeight="1">
      <c r="A8" s="56" t="s">
        <v>61</v>
      </c>
    </row>
    <row r="9" ht="12" customHeight="1">
      <c r="A9" s="56" t="s">
        <v>62</v>
      </c>
    </row>
    <row r="10" spans="1:4" ht="39.75" customHeight="1">
      <c r="A10" s="113" t="s">
        <v>63</v>
      </c>
      <c r="B10" s="113"/>
      <c r="C10" s="113"/>
      <c r="D10" s="113"/>
    </row>
    <row r="11" ht="12" customHeight="1">
      <c r="A11" s="96" t="s">
        <v>95</v>
      </c>
    </row>
    <row r="33" ht="12" customHeight="1">
      <c r="A33" s="38"/>
    </row>
    <row r="38" ht="12" customHeight="1">
      <c r="A38" s="39" t="s">
        <v>57</v>
      </c>
    </row>
  </sheetData>
  <mergeCells count="1">
    <mergeCell ref="A10:D10"/>
  </mergeCells>
  <printOptions/>
  <pageMargins left="0.41" right="0.19" top="0.46" bottom="1" header="0.4921259845" footer="0.492125984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11.421875" defaultRowHeight="12" customHeight="1"/>
  <cols>
    <col min="1" max="1" width="30.7109375" style="47" customWidth="1"/>
    <col min="2" max="2" width="8.57421875" style="43" customWidth="1"/>
    <col min="3" max="16384" width="11.421875" style="43" customWidth="1"/>
  </cols>
  <sheetData>
    <row r="1" ht="12" customHeight="1">
      <c r="A1" s="59" t="s">
        <v>65</v>
      </c>
    </row>
    <row r="2" ht="12" customHeight="1">
      <c r="A2" s="49"/>
    </row>
    <row r="3" spans="1:2" ht="12" customHeight="1">
      <c r="A3" s="55" t="s">
        <v>29</v>
      </c>
      <c r="B3" s="97" t="s">
        <v>0</v>
      </c>
    </row>
    <row r="4" spans="1:2" ht="12" customHeight="1">
      <c r="A4" s="50" t="s">
        <v>60</v>
      </c>
      <c r="B4" s="51">
        <v>7.2</v>
      </c>
    </row>
    <row r="5" spans="1:2" ht="12" customHeight="1">
      <c r="A5" s="50" t="s">
        <v>30</v>
      </c>
      <c r="B5" s="51">
        <v>6.3</v>
      </c>
    </row>
    <row r="6" spans="1:2" ht="12" customHeight="1">
      <c r="A6" s="50" t="s">
        <v>32</v>
      </c>
      <c r="B6" s="51">
        <v>6</v>
      </c>
    </row>
    <row r="7" spans="1:2" ht="12" customHeight="1">
      <c r="A7" s="52" t="s">
        <v>33</v>
      </c>
      <c r="B7" s="51">
        <v>5.9</v>
      </c>
    </row>
    <row r="8" spans="1:2" ht="12" customHeight="1">
      <c r="A8" s="50" t="s">
        <v>34</v>
      </c>
      <c r="B8" s="51">
        <v>5.9</v>
      </c>
    </row>
    <row r="9" spans="1:2" ht="12" customHeight="1">
      <c r="A9" s="50" t="s">
        <v>31</v>
      </c>
      <c r="B9" s="51">
        <v>5.7</v>
      </c>
    </row>
    <row r="10" spans="1:2" ht="12" customHeight="1">
      <c r="A10" s="50" t="s">
        <v>36</v>
      </c>
      <c r="B10" s="51">
        <v>5.6</v>
      </c>
    </row>
    <row r="11" spans="1:2" ht="12" customHeight="1">
      <c r="A11" s="50" t="s">
        <v>35</v>
      </c>
      <c r="B11" s="51">
        <v>5.2</v>
      </c>
    </row>
    <row r="12" spans="1:2" ht="12" customHeight="1">
      <c r="A12" s="50" t="s">
        <v>40</v>
      </c>
      <c r="B12" s="51">
        <v>5.1</v>
      </c>
    </row>
    <row r="13" spans="1:2" ht="12" customHeight="1">
      <c r="A13" s="50" t="s">
        <v>37</v>
      </c>
      <c r="B13" s="51">
        <v>4.9</v>
      </c>
    </row>
    <row r="14" spans="1:2" ht="12" customHeight="1">
      <c r="A14" s="50" t="s">
        <v>38</v>
      </c>
      <c r="B14" s="51">
        <v>4.8</v>
      </c>
    </row>
    <row r="15" spans="1:2" ht="12" customHeight="1">
      <c r="A15" s="53" t="s">
        <v>39</v>
      </c>
      <c r="B15" s="54">
        <v>4.8</v>
      </c>
    </row>
    <row r="16" spans="1:2" ht="12" customHeight="1">
      <c r="A16" s="48"/>
      <c r="B16" s="44"/>
    </row>
    <row r="17" ht="12" customHeight="1">
      <c r="A17" s="47" t="s">
        <v>100</v>
      </c>
    </row>
    <row r="18" ht="12" customHeight="1">
      <c r="I18" s="45"/>
    </row>
    <row r="19" ht="12" customHeight="1">
      <c r="I19" s="45"/>
    </row>
    <row r="20" ht="12" customHeight="1">
      <c r="I20" s="45"/>
    </row>
    <row r="21" ht="12" customHeight="1">
      <c r="I21" s="45"/>
    </row>
    <row r="22" ht="12" customHeight="1">
      <c r="C22" s="39"/>
    </row>
    <row r="23" ht="12" customHeight="1">
      <c r="C23" s="39"/>
    </row>
    <row r="24" ht="12" customHeight="1">
      <c r="C24" s="39"/>
    </row>
    <row r="25" ht="12" customHeight="1">
      <c r="C25" s="39"/>
    </row>
    <row r="26" ht="12" customHeight="1">
      <c r="C26" s="39"/>
    </row>
    <row r="27" ht="12" customHeight="1">
      <c r="C27" s="39"/>
    </row>
    <row r="28" ht="12" customHeight="1">
      <c r="C28" s="39"/>
    </row>
    <row r="29" spans="2:3" ht="12" customHeight="1">
      <c r="B29" s="46"/>
      <c r="C29" s="39"/>
    </row>
    <row r="30" ht="12" customHeight="1">
      <c r="C30" s="39"/>
    </row>
    <row r="31" ht="12" customHeight="1">
      <c r="C31" s="39"/>
    </row>
    <row r="32" ht="12" customHeight="1">
      <c r="C32" s="39"/>
    </row>
    <row r="33" ht="12" customHeight="1">
      <c r="C33" s="39"/>
    </row>
    <row r="34" ht="12" customHeight="1">
      <c r="C34" s="39"/>
    </row>
    <row r="35" ht="12" customHeight="1">
      <c r="C35" s="39"/>
    </row>
    <row r="36" ht="12" customHeight="1">
      <c r="C36" s="39"/>
    </row>
    <row r="37" ht="12" customHeight="1">
      <c r="C37" s="39"/>
    </row>
    <row r="38" ht="12" customHeight="1">
      <c r="C38" s="39"/>
    </row>
    <row r="39" ht="12" customHeight="1">
      <c r="C39" s="39"/>
    </row>
    <row r="40" ht="12" customHeight="1">
      <c r="C40" s="39"/>
    </row>
    <row r="41" ht="12" customHeight="1">
      <c r="C41" s="39"/>
    </row>
    <row r="42" ht="12" customHeight="1">
      <c r="C42" s="39"/>
    </row>
    <row r="43" spans="1:3" ht="12" customHeight="1">
      <c r="A43" s="39" t="s">
        <v>53</v>
      </c>
      <c r="C43" s="39"/>
    </row>
    <row r="44" ht="12" customHeight="1">
      <c r="C44" s="39"/>
    </row>
    <row r="45" ht="12" customHeight="1">
      <c r="C45" s="39"/>
    </row>
    <row r="46" ht="12" customHeight="1">
      <c r="C46" s="39"/>
    </row>
  </sheetData>
  <printOptions/>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57"/>
  <sheetViews>
    <sheetView workbookViewId="0" topLeftCell="A1">
      <selection activeCell="F39" sqref="F39"/>
    </sheetView>
  </sheetViews>
  <sheetFormatPr defaultColWidth="11.421875" defaultRowHeight="12.75"/>
  <cols>
    <col min="1" max="5" width="10.7109375" style="0" customWidth="1"/>
    <col min="8" max="8" width="10.7109375" style="0" customWidth="1"/>
  </cols>
  <sheetData>
    <row r="1" spans="1:6" ht="15.75" customHeight="1">
      <c r="A1" s="107"/>
      <c r="B1" s="107"/>
      <c r="C1" s="107"/>
      <c r="D1" s="107"/>
      <c r="E1" s="107"/>
      <c r="F1" s="107"/>
    </row>
    <row r="2" spans="1:6" ht="15.75" customHeight="1">
      <c r="A2" s="104"/>
      <c r="B2" s="104"/>
      <c r="C2" s="104"/>
      <c r="D2" s="104"/>
      <c r="E2" s="104"/>
      <c r="F2" s="104"/>
    </row>
    <row r="3" spans="1:6" ht="12.75">
      <c r="A3" s="103"/>
      <c r="B3" s="103"/>
      <c r="C3" s="103"/>
      <c r="D3" s="103"/>
      <c r="E3" s="103"/>
      <c r="F3" s="104"/>
    </row>
    <row r="4" spans="1:6" ht="12.75">
      <c r="A4" s="103"/>
      <c r="B4" s="103"/>
      <c r="C4" s="103"/>
      <c r="D4" s="103"/>
      <c r="E4" s="103"/>
      <c r="F4" s="104"/>
    </row>
    <row r="5" spans="1:6" ht="12.75">
      <c r="A5" s="103"/>
      <c r="B5" s="103"/>
      <c r="C5" s="103"/>
      <c r="D5" s="103"/>
      <c r="E5" s="103"/>
      <c r="F5" s="104"/>
    </row>
    <row r="6" spans="1:6" ht="12.75">
      <c r="A6" s="103"/>
      <c r="B6" s="103"/>
      <c r="C6" s="103"/>
      <c r="D6" s="103"/>
      <c r="E6" s="103"/>
      <c r="F6" s="104"/>
    </row>
    <row r="7" spans="1:6" ht="12.75">
      <c r="A7" s="103"/>
      <c r="B7" s="103"/>
      <c r="C7" s="103"/>
      <c r="D7" s="103"/>
      <c r="E7" s="103"/>
      <c r="F7" s="104"/>
    </row>
    <row r="8" spans="1:6" ht="12.75">
      <c r="A8" s="103"/>
      <c r="B8" s="103"/>
      <c r="C8" s="103"/>
      <c r="D8" s="103"/>
      <c r="E8" s="103"/>
      <c r="F8" s="104"/>
    </row>
    <row r="9" spans="1:6" ht="12.75">
      <c r="A9" s="103"/>
      <c r="B9" s="103"/>
      <c r="C9" s="103"/>
      <c r="D9" s="103"/>
      <c r="E9" s="103"/>
      <c r="F9" s="104"/>
    </row>
    <row r="10" spans="1:6" ht="12.75">
      <c r="A10" s="103"/>
      <c r="B10" s="103"/>
      <c r="C10" s="103"/>
      <c r="D10" s="103"/>
      <c r="E10" s="103"/>
      <c r="F10" s="104"/>
    </row>
    <row r="11" spans="1:6" ht="12.75">
      <c r="A11" s="103"/>
      <c r="B11" s="103"/>
      <c r="C11" s="103"/>
      <c r="D11" s="103"/>
      <c r="E11" s="103"/>
      <c r="F11" s="104"/>
    </row>
    <row r="12" spans="1:6" ht="12.75">
      <c r="A12" s="103"/>
      <c r="B12" s="103"/>
      <c r="C12" s="103"/>
      <c r="D12" s="103"/>
      <c r="E12" s="103"/>
      <c r="F12" s="104"/>
    </row>
    <row r="13" spans="1:6" ht="12.75">
      <c r="A13" s="103"/>
      <c r="B13" s="103"/>
      <c r="C13" s="103"/>
      <c r="D13" s="103"/>
      <c r="E13" s="103"/>
      <c r="F13" s="104"/>
    </row>
    <row r="14" spans="1:6" ht="12.75">
      <c r="A14" s="103"/>
      <c r="B14" s="103"/>
      <c r="C14" s="103"/>
      <c r="D14" s="103"/>
      <c r="E14" s="103"/>
      <c r="F14" s="104"/>
    </row>
    <row r="15" spans="1:6" ht="12.75">
      <c r="A15" s="103"/>
      <c r="B15" s="103"/>
      <c r="C15" s="103"/>
      <c r="D15" s="103"/>
      <c r="E15" s="103"/>
      <c r="F15" s="104"/>
    </row>
    <row r="16" spans="1:6" ht="12.75">
      <c r="A16" s="103"/>
      <c r="B16" s="103"/>
      <c r="C16" s="103"/>
      <c r="D16" s="103"/>
      <c r="E16" s="103"/>
      <c r="F16" s="104"/>
    </row>
    <row r="17" spans="1:6" ht="12.75">
      <c r="A17" s="103"/>
      <c r="B17" s="103"/>
      <c r="C17" s="103"/>
      <c r="D17" s="103"/>
      <c r="E17" s="103"/>
      <c r="F17" s="104"/>
    </row>
    <row r="18" spans="1:6" ht="12.75">
      <c r="A18" s="103"/>
      <c r="B18" s="103"/>
      <c r="C18" s="103"/>
      <c r="D18" s="103"/>
      <c r="E18" s="103"/>
      <c r="F18" s="104"/>
    </row>
    <row r="19" spans="1:6" ht="12.75">
      <c r="A19" s="103"/>
      <c r="B19" s="103"/>
      <c r="C19" s="103"/>
      <c r="D19" s="103"/>
      <c r="E19" s="103"/>
      <c r="F19" s="104"/>
    </row>
    <row r="20" spans="1:6" ht="12.75">
      <c r="A20" s="103"/>
      <c r="B20" s="103"/>
      <c r="C20" s="103"/>
      <c r="D20" s="103"/>
      <c r="E20" s="103"/>
      <c r="F20" s="104"/>
    </row>
    <row r="21" spans="1:6" ht="12.75" customHeight="1">
      <c r="A21" s="103"/>
      <c r="B21" s="103"/>
      <c r="C21" s="103"/>
      <c r="D21" s="103"/>
      <c r="E21" s="103"/>
      <c r="F21" s="104"/>
    </row>
    <row r="22" spans="1:6" ht="12.75">
      <c r="A22" s="105"/>
      <c r="B22" s="103"/>
      <c r="C22" s="103"/>
      <c r="D22" s="103"/>
      <c r="E22" s="103"/>
      <c r="F22" s="104"/>
    </row>
    <row r="23" spans="1:6" ht="15.75" customHeight="1">
      <c r="A23" s="104"/>
      <c r="B23" s="104"/>
      <c r="C23" s="104"/>
      <c r="D23" s="104"/>
      <c r="E23" s="104"/>
      <c r="F23" s="104"/>
    </row>
    <row r="24" spans="1:6" ht="12.75">
      <c r="A24" s="103"/>
      <c r="B24" s="103"/>
      <c r="C24" s="103"/>
      <c r="D24" s="103"/>
      <c r="E24" s="103"/>
      <c r="F24" s="103"/>
    </row>
    <row r="25" spans="1:6" ht="12.75">
      <c r="A25" s="103"/>
      <c r="B25" s="103"/>
      <c r="C25" s="103"/>
      <c r="D25" s="103"/>
      <c r="E25" s="103"/>
      <c r="F25" s="103"/>
    </row>
    <row r="26" spans="1:6" ht="12.75">
      <c r="A26" s="103"/>
      <c r="B26" s="103"/>
      <c r="C26" s="103"/>
      <c r="D26" s="103"/>
      <c r="E26" s="103"/>
      <c r="F26" s="103"/>
    </row>
    <row r="27" spans="1:6" ht="18">
      <c r="A27" s="106"/>
      <c r="B27" s="103"/>
      <c r="C27" s="103"/>
      <c r="D27" s="103"/>
      <c r="E27" s="103"/>
      <c r="F27" s="103"/>
    </row>
    <row r="28" spans="1:6" ht="12.75" customHeight="1">
      <c r="A28" s="103"/>
      <c r="B28" s="103"/>
      <c r="C28" s="103"/>
      <c r="D28" s="103"/>
      <c r="E28" s="103"/>
      <c r="F28" s="103"/>
    </row>
    <row r="29" spans="1:6" ht="12.75" customHeight="1">
      <c r="A29" s="103"/>
      <c r="B29" s="103"/>
      <c r="C29" s="103"/>
      <c r="D29" s="103"/>
      <c r="E29" s="103"/>
      <c r="F29" s="103"/>
    </row>
    <row r="30" spans="1:6" ht="12.75" customHeight="1">
      <c r="A30" s="103"/>
      <c r="B30" s="103"/>
      <c r="C30" s="103"/>
      <c r="D30" s="103"/>
      <c r="E30" s="103"/>
      <c r="F30" s="103"/>
    </row>
    <row r="31" spans="1:6" ht="12.75" customHeight="1">
      <c r="A31" s="106"/>
      <c r="B31" s="103"/>
      <c r="C31" s="103"/>
      <c r="D31" s="103"/>
      <c r="E31" s="103"/>
      <c r="F31" s="103"/>
    </row>
    <row r="32" spans="1:6" ht="12.75" customHeight="1">
      <c r="A32" s="103"/>
      <c r="B32" s="103"/>
      <c r="C32" s="103"/>
      <c r="D32" s="103"/>
      <c r="E32" s="103"/>
      <c r="F32" s="103"/>
    </row>
    <row r="33" spans="1:6" ht="12.75" customHeight="1">
      <c r="A33" s="103"/>
      <c r="B33" s="103"/>
      <c r="C33" s="103"/>
      <c r="D33" s="103"/>
      <c r="E33" s="103"/>
      <c r="F33" s="103"/>
    </row>
    <row r="34" spans="1:6" ht="12.75" customHeight="1">
      <c r="A34" s="106"/>
      <c r="B34" s="104"/>
      <c r="C34" s="104"/>
      <c r="D34" s="104"/>
      <c r="E34" s="104"/>
      <c r="F34" s="104"/>
    </row>
    <row r="35" spans="1:6" ht="12.75" customHeight="1">
      <c r="A35" s="103"/>
      <c r="B35" s="103"/>
      <c r="C35" s="103"/>
      <c r="D35" s="103"/>
      <c r="E35" s="103"/>
      <c r="F35" s="103"/>
    </row>
    <row r="36" spans="1:6" ht="12.75" customHeight="1">
      <c r="A36" s="103"/>
      <c r="B36" s="103"/>
      <c r="C36" s="103"/>
      <c r="D36" s="103"/>
      <c r="E36" s="103"/>
      <c r="F36" s="103"/>
    </row>
    <row r="37" spans="1:6" ht="12.75" customHeight="1">
      <c r="A37" s="106"/>
      <c r="B37" s="103"/>
      <c r="C37" s="103"/>
      <c r="D37" s="103"/>
      <c r="E37" s="103"/>
      <c r="F37" s="103"/>
    </row>
    <row r="38" spans="1:6" ht="12.75" customHeight="1">
      <c r="A38" s="103"/>
      <c r="B38" s="103"/>
      <c r="C38" s="103"/>
      <c r="D38" s="103"/>
      <c r="E38" s="103"/>
      <c r="F38" s="103"/>
    </row>
    <row r="39" spans="1:6" ht="15.75" customHeight="1">
      <c r="A39" s="104"/>
      <c r="B39" s="104"/>
      <c r="C39" s="104"/>
      <c r="D39" s="104"/>
      <c r="E39" s="104"/>
      <c r="F39" s="104"/>
    </row>
    <row r="40" spans="1:6" ht="12.75">
      <c r="A40" s="103"/>
      <c r="B40" s="103"/>
      <c r="C40" s="103"/>
      <c r="D40" s="103"/>
      <c r="E40" s="103"/>
      <c r="F40" s="104"/>
    </row>
    <row r="41" spans="1:6" ht="12.75">
      <c r="A41" s="103"/>
      <c r="B41" s="103"/>
      <c r="C41" s="103"/>
      <c r="D41" s="103"/>
      <c r="E41" s="103"/>
      <c r="F41" s="104"/>
    </row>
    <row r="42" spans="1:6" ht="12.75">
      <c r="A42" s="103"/>
      <c r="B42" s="103"/>
      <c r="C42" s="103"/>
      <c r="D42" s="103"/>
      <c r="E42" s="103"/>
      <c r="F42" s="104"/>
    </row>
    <row r="43" spans="1:6" ht="12.75">
      <c r="A43" s="103"/>
      <c r="B43" s="103"/>
      <c r="C43" s="103"/>
      <c r="D43" s="103"/>
      <c r="E43" s="103"/>
      <c r="F43" s="104"/>
    </row>
    <row r="44" spans="1:6" ht="12.75">
      <c r="A44" s="103"/>
      <c r="B44" s="103"/>
      <c r="C44" s="103"/>
      <c r="D44" s="103"/>
      <c r="E44" s="103"/>
      <c r="F44" s="104"/>
    </row>
    <row r="45" spans="1:6" ht="12.75">
      <c r="A45" s="103"/>
      <c r="B45" s="103"/>
      <c r="C45" s="103"/>
      <c r="D45" s="103"/>
      <c r="E45" s="103"/>
      <c r="F45" s="104"/>
    </row>
    <row r="46" spans="1:6" ht="12.75">
      <c r="A46" s="103"/>
      <c r="B46" s="103"/>
      <c r="C46" s="103"/>
      <c r="D46" s="103"/>
      <c r="E46" s="103"/>
      <c r="F46" s="104"/>
    </row>
    <row r="47" spans="1:6" ht="15.75" customHeight="1">
      <c r="A47" s="104"/>
      <c r="B47" s="103"/>
      <c r="C47" s="103"/>
      <c r="D47" s="103"/>
      <c r="E47" s="103"/>
      <c r="F47" s="104"/>
    </row>
    <row r="48" spans="1:6" ht="12.75">
      <c r="A48" s="103"/>
      <c r="B48" s="103"/>
      <c r="C48" s="103"/>
      <c r="D48" s="103"/>
      <c r="E48" s="103"/>
      <c r="F48" s="104"/>
    </row>
    <row r="49" spans="1:6" ht="12.75">
      <c r="A49" s="103"/>
      <c r="B49" s="103"/>
      <c r="C49" s="103"/>
      <c r="D49" s="103"/>
      <c r="E49" s="103"/>
      <c r="F49" s="104"/>
    </row>
    <row r="50" spans="1:6" ht="12.75">
      <c r="A50" s="103"/>
      <c r="B50" s="103"/>
      <c r="C50" s="103"/>
      <c r="D50" s="103"/>
      <c r="E50" s="103"/>
      <c r="F50" s="104"/>
    </row>
    <row r="51" spans="1:6" ht="12.75">
      <c r="A51" s="103"/>
      <c r="B51" s="103"/>
      <c r="C51" s="103"/>
      <c r="D51" s="103"/>
      <c r="E51" s="103"/>
      <c r="F51" s="104"/>
    </row>
    <row r="52" spans="1:6" ht="12.75">
      <c r="A52" s="103"/>
      <c r="B52" s="103"/>
      <c r="C52" s="103"/>
      <c r="D52" s="103"/>
      <c r="E52" s="103"/>
      <c r="F52" s="104"/>
    </row>
    <row r="53" spans="1:6" ht="12.75">
      <c r="A53" s="103"/>
      <c r="B53" s="103"/>
      <c r="C53" s="103"/>
      <c r="D53" s="103"/>
      <c r="E53" s="103"/>
      <c r="F53" s="104"/>
    </row>
    <row r="54" spans="1:6" ht="12.75">
      <c r="A54" s="103"/>
      <c r="B54" s="103"/>
      <c r="C54" s="103"/>
      <c r="D54" s="103"/>
      <c r="E54" s="103"/>
      <c r="F54" s="104"/>
    </row>
    <row r="55" spans="1:6" ht="12.75">
      <c r="A55" s="103"/>
      <c r="B55" s="103"/>
      <c r="C55" s="103"/>
      <c r="D55" s="103"/>
      <c r="E55" s="103"/>
      <c r="F55" s="104"/>
    </row>
    <row r="56" spans="1:6" ht="12.75">
      <c r="A56" s="103"/>
      <c r="B56" s="103"/>
      <c r="C56" s="103"/>
      <c r="D56" s="103"/>
      <c r="E56" s="103"/>
      <c r="F56" s="104"/>
    </row>
    <row r="57" spans="1:6" ht="12.75">
      <c r="A57" s="103"/>
      <c r="B57" s="103"/>
      <c r="C57" s="103"/>
      <c r="D57" s="103"/>
      <c r="E57" s="103"/>
      <c r="F57" s="104"/>
    </row>
  </sheetData>
  <printOptions horizontalCentered="1"/>
  <pageMargins left="0.55" right="0.57" top="0.79" bottom="0.78" header="0.5118110236220472" footer="0.5118110236220472"/>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profutil</dc:creator>
  <cp:keywords/>
  <dc:description/>
  <cp:lastModifiedBy>esquiepa</cp:lastModifiedBy>
  <cp:lastPrinted>2011-11-10T09:24:57Z</cp:lastPrinted>
  <dcterms:created xsi:type="dcterms:W3CDTF">2005-10-11T13:04:11Z</dcterms:created>
  <dcterms:modified xsi:type="dcterms:W3CDTF">2011-12-20T16:16:05Z</dcterms:modified>
  <cp:category/>
  <cp:version/>
  <cp:contentType/>
  <cp:contentStatus/>
</cp:coreProperties>
</file>