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85" windowWidth="20115" windowHeight="7515" tabRatio="697" activeTab="0"/>
  </bookViews>
  <sheets>
    <sheet name="Figure 1" sheetId="1" r:id="rId1"/>
    <sheet name="figure 2" sheetId="2" r:id="rId2"/>
    <sheet name="Figure 3" sheetId="3" r:id="rId3"/>
    <sheet name="Figure 4" sheetId="4" r:id="rId4"/>
    <sheet name="figure5" sheetId="5" r:id="rId5"/>
    <sheet name="Figure 6" sheetId="6" r:id="rId6"/>
    <sheet name="Figure 7" sheetId="7" r:id="rId7"/>
    <sheet name="Source, champ et définitions" sheetId="8" r:id="rId8"/>
    <sheet name="Bibliographie" sheetId="9" r:id="rId9"/>
  </sheets>
  <definedNames>
    <definedName name="_xlnm.Print_Area" localSheetId="0">'Figure 1'!$B$1:$I$26</definedName>
  </definedNames>
  <calcPr fullCalcOnLoad="1"/>
</workbook>
</file>

<file path=xl/sharedStrings.xml><?xml version="1.0" encoding="utf-8"?>
<sst xmlns="http://schemas.openxmlformats.org/spreadsheetml/2006/main" count="175" uniqueCount="124">
  <si>
    <t>Climat scolaire</t>
  </si>
  <si>
    <t>Sexe</t>
  </si>
  <si>
    <t>Type d'établissement</t>
  </si>
  <si>
    <t>Filles</t>
  </si>
  <si>
    <t>Garçons</t>
  </si>
  <si>
    <t>Tout à fait bien ou plutôt bien dans sa classe</t>
  </si>
  <si>
    <t>Les relations avec les autres adultes sont bonnes ou très bonnes</t>
  </si>
  <si>
    <t>Trouve que les notes sont très justes ou plutôt justes</t>
  </si>
  <si>
    <t>Jamais d'absence due à la violence</t>
  </si>
  <si>
    <t>Il n'y a pas du tout ou pas beaucoup d'agressivité entre les élèves et les professeurs</t>
  </si>
  <si>
    <t>Total</t>
  </si>
  <si>
    <t>Victimations</t>
  </si>
  <si>
    <t>Insulte</t>
  </si>
  <si>
    <t>Vol de fournitures scolaires</t>
  </si>
  <si>
    <t>Mise à l'écart</t>
  </si>
  <si>
    <t>Bousculade</t>
  </si>
  <si>
    <t>Moquerie de la bonne conduite en classe</t>
  </si>
  <si>
    <t>Sentiment d'humiliation</t>
  </si>
  <si>
    <t>Coup</t>
  </si>
  <si>
    <t>Vol d'objets personnels</t>
  </si>
  <si>
    <t>Cible de lancers d'objets</t>
  </si>
  <si>
    <t>Racket</t>
  </si>
  <si>
    <t>Insulte à propos de la religion</t>
  </si>
  <si>
    <t>Vol d'argent</t>
  </si>
  <si>
    <t>Blessure par arme</t>
  </si>
  <si>
    <t>Nombre de faits de violence physique</t>
  </si>
  <si>
    <t>Nombre de faits de violence psychologique</t>
  </si>
  <si>
    <t>Absence de victimation</t>
  </si>
  <si>
    <t>Faible victimation</t>
  </si>
  <si>
    <t>Multivictimation modérée</t>
  </si>
  <si>
    <t>Forte multivictimation - Harcèlement</t>
  </si>
  <si>
    <t>Tout à fait bien ou plutôt bien dans son lycée</t>
  </si>
  <si>
    <t>Ambiance tout à fait bien ou plutôt bien entre les élèves</t>
  </si>
  <si>
    <t>On apprend tout à fait ou plutôt bien dans le lycée</t>
  </si>
  <si>
    <t>Les punitions données sont très justes ou plutôt justes</t>
  </si>
  <si>
    <t>Tout à fait ou plutôt en sécurité dans le lycée</t>
  </si>
  <si>
    <t>Tout à fait ou plutôt en sécurité dans le quartier autour du lycée</t>
  </si>
  <si>
    <t>Les relations avec la vie scolaire sont bonnes ou très bonnes</t>
  </si>
  <si>
    <t>Pas du tout ou pas beaucoup de violence au lycée</t>
  </si>
  <si>
    <t>Professionnel</t>
  </si>
  <si>
    <t>Enseignement général et technologique</t>
  </si>
  <si>
    <t>Polyvalent</t>
  </si>
  <si>
    <t>Lycéens 2015</t>
  </si>
  <si>
    <t>Lycéens 2018</t>
  </si>
  <si>
    <t>Menace</t>
  </si>
  <si>
    <t>Victime d'un comportement déplacé à caractère sexuel</t>
  </si>
  <si>
    <t>Usurpation d'identité sur internet</t>
  </si>
  <si>
    <t>Dégradation accessoires personnels</t>
  </si>
  <si>
    <t>Menace avec armes</t>
  </si>
  <si>
    <t>victime de violences graves à caractère sexuel</t>
  </si>
  <si>
    <t>Agressé ou frappé pour des raisons sexistes</t>
  </si>
  <si>
    <t>Agressé ou frappé pour des raisons homophobes</t>
  </si>
  <si>
    <t>lycéens 2018</t>
  </si>
  <si>
    <t>Source, champ et définition</t>
  </si>
  <si>
    <t>Bibliographie</t>
  </si>
  <si>
    <t>Collégiens 2011</t>
  </si>
  <si>
    <t>Collégiens 2013</t>
  </si>
  <si>
    <t>Très mauvais climat (de 0 à 4 réponses positives)</t>
  </si>
  <si>
    <t>Mauvais climat (de 5 à 8 réponses positives)</t>
  </si>
  <si>
    <t>Très bon climat (de 13 à 17 réponses positives)</t>
  </si>
  <si>
    <t>En sécurité dans les transports scolaires</t>
  </si>
  <si>
    <t>6 - Nombre de victimations déclarées (%)</t>
  </si>
  <si>
    <t>LEGT/LPO</t>
  </si>
  <si>
    <t>Fille</t>
  </si>
  <si>
    <t>Usurpation d'identité</t>
  </si>
  <si>
    <t>Diffusion d'injures ou de moqueries sur les réseaux sociaux</t>
  </si>
  <si>
    <t>Victime de vidéos, de photos ou de rumeurs humiliantes sur internet</t>
  </si>
  <si>
    <t>Avoir plutôt beaucoup ou beaucoup d'amis dans l'établissement</t>
  </si>
  <si>
    <t>Les notes données sont sévères ou très sévères</t>
  </si>
  <si>
    <t>Les punitions données sont plutôt sévères ou très sévères</t>
  </si>
  <si>
    <t>Il n'y a pas du tout ou pas beaucoup d'agressivité entre les élèves</t>
  </si>
  <si>
    <t>Collégiens  2017</t>
  </si>
  <si>
    <t>INDICE DE CLIMAT SCOLAIRE</t>
  </si>
  <si>
    <t>Insulte sexiste</t>
  </si>
  <si>
    <t>Injurié ou moqué sur un réseau social</t>
  </si>
  <si>
    <t>Insulte homophobe</t>
  </si>
  <si>
    <t>Insulte par rapport à l'origine ou la couleur de peau</t>
  </si>
  <si>
    <t>Les relations avec les enseignants sont très bonnes ou bonnes</t>
  </si>
  <si>
    <t>1 - Opinion des élèves sur le climat scolaire dans leur lycée (en %)</t>
  </si>
  <si>
    <t>Les bâtiments (salles de cours, cour, etc.) sont agréables ou plutôt agréables</t>
  </si>
  <si>
    <t>N'a pas été puni dans l'année</t>
  </si>
  <si>
    <t>Ne s'est jamais absenté sans y être autorisé (1)</t>
  </si>
  <si>
    <r>
      <rPr>
        <b/>
        <sz val="8"/>
        <rFont val="Arial"/>
        <family val="2"/>
      </rPr>
      <t>(1)</t>
    </r>
    <r>
      <rPr>
        <sz val="8"/>
        <rFont val="Arial"/>
        <family val="2"/>
      </rPr>
      <t xml:space="preserve"> Cette modalité ne correspond pas à la définition officielle de l'absentéisme (quatre demi-journées d'absence sans motif un mois donné).</t>
    </r>
  </si>
  <si>
    <r>
      <rPr>
        <b/>
        <sz val="8"/>
        <rFont val="Arial"/>
        <family val="2"/>
      </rPr>
      <t>Lecture :</t>
    </r>
    <r>
      <rPr>
        <sz val="8"/>
        <rFont val="Arial"/>
        <family val="2"/>
      </rPr>
      <t xml:space="preserve"> 93,9 % des lycéens interrogés en 2018 déclarent se sentir bien ou plutôt bien dans leur lycée.</t>
    </r>
  </si>
  <si>
    <r>
      <rPr>
        <b/>
        <sz val="8"/>
        <rFont val="Arial"/>
        <family val="2"/>
      </rPr>
      <t>Source :</t>
    </r>
    <r>
      <rPr>
        <sz val="8"/>
        <rFont val="Arial"/>
        <family val="2"/>
      </rPr>
      <t xml:space="preserve"> MENJ-DEPP, Enquête nationale de climat scolaire et de victimation auprès des lycéens 2018, 2015.</t>
    </r>
  </si>
  <si>
    <t>2 - Évolution du sentiment de bien être chez les lycéens et les collégiens depuis 2011 (en %)</t>
  </si>
  <si>
    <r>
      <rPr>
        <b/>
        <sz val="8"/>
        <rFont val="Arial"/>
        <family val="2"/>
      </rPr>
      <t>Lecture :</t>
    </r>
    <r>
      <rPr>
        <sz val="8"/>
        <rFont val="Arial"/>
        <family val="2"/>
      </rPr>
      <t xml:space="preserve"> 92,8 % des collégiens interrogés en 2011 ont déclaré se sentir bien ou plutôt bien dans leur collège en 2011.</t>
    </r>
  </si>
  <si>
    <r>
      <rPr>
        <b/>
        <sz val="8"/>
        <rFont val="Arial"/>
        <family val="2"/>
      </rPr>
      <t>Champ :</t>
    </r>
    <r>
      <rPr>
        <sz val="8"/>
        <rFont val="Arial"/>
        <family val="2"/>
      </rPr>
      <t xml:space="preserve"> élèves de lycées de France (France métropolitaine + DOM) + élèves de lycées de France 2015 (France métropolitaine + DOM) et élèves de collèges de France 2013, 2017 (France métropolitaine + DOM) et 2011 (France métropolitaine).</t>
    </r>
  </si>
  <si>
    <r>
      <rPr>
        <b/>
        <sz val="8"/>
        <rFont val="Arial"/>
        <family val="2"/>
      </rPr>
      <t>Champ :</t>
    </r>
    <r>
      <rPr>
        <sz val="8"/>
        <rFont val="Arial"/>
        <family val="2"/>
      </rPr>
      <t xml:space="preserve"> élèves de lycées de France (France métropolitaine + DOM) + élèves de lycées de France 2015 (France métropolitaine + DOM).</t>
    </r>
  </si>
  <si>
    <t>Bon climat (de 9 à 12 réponses positives)</t>
  </si>
  <si>
    <t>Indice de climat positif - Construction lycée</t>
  </si>
  <si>
    <t>2 - Indice de climat positif (en %)</t>
  </si>
  <si>
    <r>
      <rPr>
        <b/>
        <sz val="8"/>
        <rFont val="Arial"/>
        <family val="2"/>
      </rPr>
      <t>Champ :</t>
    </r>
    <r>
      <rPr>
        <sz val="8"/>
        <rFont val="Arial"/>
        <family val="2"/>
      </rPr>
      <t xml:space="preserve"> lycéens de France 2018 (France métropolitaine + DOM) + lycéens de France 2015 (France métropolitaine + DOM).</t>
    </r>
  </si>
  <si>
    <r>
      <rPr>
        <b/>
        <sz val="8"/>
        <rFont val="Arial"/>
        <family val="2"/>
      </rPr>
      <t>Source :</t>
    </r>
    <r>
      <rPr>
        <sz val="8"/>
        <rFont val="Arial"/>
        <family val="2"/>
      </rPr>
      <t xml:space="preserve"> MENJ-DEPP, Enquête nationale de climat scolaire et de victimation auprès des lycéens 2018 et 2015.</t>
    </r>
  </si>
  <si>
    <t>Surnom désagréable</t>
  </si>
  <si>
    <t>4 -  Proportion d'élèves déclarant des violences (en %)</t>
  </si>
  <si>
    <r>
      <rPr>
        <b/>
        <sz val="8"/>
        <rFont val="Arial"/>
        <family val="2"/>
      </rPr>
      <t>Lecture :</t>
    </r>
    <r>
      <rPr>
        <sz val="8"/>
        <rFont val="Arial"/>
        <family val="2"/>
      </rPr>
      <t xml:space="preserve"> 35,8 % des lycéens déclarent un vol de fournitures scolaires.</t>
    </r>
  </si>
  <si>
    <t>Diffusion de vidéos, de photos ou de rumeurs humiliantes sur Internet</t>
  </si>
  <si>
    <t>5 - Proportions d’élèves ayant connu une cyberviolence selon  le sexe et le type d'enseignement (en %)</t>
  </si>
  <si>
    <r>
      <rPr>
        <b/>
        <sz val="8"/>
        <rFont val="Arial"/>
        <family val="2"/>
      </rPr>
      <t>(1)</t>
    </r>
    <r>
      <rPr>
        <sz val="8"/>
        <rFont val="Arial"/>
        <family val="2"/>
      </rPr>
      <t xml:space="preserve"> La proportion d'élèves touchés par l'une des violences citées dans le taleau (18,2 %) est inférieure à la somme des lignes 1a et 1b car certains élèves cumulent les deux types de violence.</t>
    </r>
  </si>
  <si>
    <r>
      <rPr>
        <b/>
        <sz val="8"/>
        <rFont val="Arial"/>
        <family val="2"/>
      </rPr>
      <t>Source :</t>
    </r>
    <r>
      <rPr>
        <sz val="8"/>
        <rFont val="Arial"/>
        <family val="2"/>
      </rPr>
      <t xml:space="preserve"> MENJ-DEPP, Enquête nationale de climat scolaire et de victimation auprès des lycéens 2018 .</t>
    </r>
  </si>
  <si>
    <t>Violences par Internet ou par téléphone (SMS, etc.)</t>
  </si>
  <si>
    <t>Au moins une des trois violences ci-dessus par Internet ou par téléphone (1b)</t>
  </si>
  <si>
    <t>Au moins une violence ou une insulte ou un surnom désagréable par téléphone ou sur Internet (1)</t>
  </si>
  <si>
    <t>Au moins un surnom désagréable ou une insulte par téléphone ou par Internet (1a)</t>
  </si>
  <si>
    <r>
      <rPr>
        <b/>
        <sz val="8"/>
        <rFont val="Arial"/>
        <family val="2"/>
      </rPr>
      <t xml:space="preserve">Lecture : </t>
    </r>
    <r>
      <rPr>
        <sz val="8"/>
        <rFont val="Arial"/>
        <family val="2"/>
      </rPr>
      <t xml:space="preserve">14,5 % des élèves déclarent avoir connu l'une des cinq situations de violence psychologique significatives. Ils sont 3 % à avoir connu l'une des quatre situations de violence physique significatives. </t>
    </r>
  </si>
  <si>
    <t>7- Multivictimation selon le sexe, le type d'établissement et le niveau (en %)</t>
  </si>
  <si>
    <r>
      <t>Note d'information - n° 50</t>
    </r>
    <r>
      <rPr>
        <b/>
        <sz val="14.5"/>
        <color indexed="25"/>
        <rFont val="Arial"/>
        <family val="2"/>
      </rPr>
      <t> </t>
    </r>
    <r>
      <rPr>
        <sz val="8.5"/>
        <color indexed="8"/>
        <rFont val="Arial"/>
        <family val="2"/>
      </rPr>
      <t>- décembre 2015 « Neuf élèves sur dix déclarent se sentir bien dans leur établissement ».</t>
    </r>
  </si>
  <si>
    <r>
      <t>Note d'information - n° 17.30</t>
    </r>
    <r>
      <rPr>
        <b/>
        <sz val="14.5"/>
        <color indexed="25"/>
        <rFont val="Arial"/>
        <family val="2"/>
      </rPr>
      <t> </t>
    </r>
    <r>
      <rPr>
        <sz val="8.5"/>
        <color indexed="8"/>
        <rFont val="Arial"/>
        <family val="2"/>
      </rPr>
      <t xml:space="preserve">- décembre 2017 « 94 % des collégiens déclarent se sentir bien dans leur collège ». </t>
    </r>
  </si>
  <si>
    <r>
      <t>Note d'information - n° 17.29</t>
    </r>
    <r>
      <rPr>
        <b/>
        <sz val="14.5"/>
        <color indexed="25"/>
        <rFont val="Arial"/>
        <family val="2"/>
      </rPr>
      <t> </t>
    </r>
    <r>
      <rPr>
        <sz val="8.5"/>
        <color indexed="8"/>
        <rFont val="Arial"/>
        <family val="2"/>
      </rPr>
      <t xml:space="preserve">- décembre 2017 «Lorsqu’elle s’exprime, la violence des élèves envers le personnel est essentiellement verbale ». </t>
    </r>
  </si>
  <si>
    <r>
      <rPr>
        <b/>
        <sz val="8"/>
        <rFont val="Arial"/>
        <family val="2"/>
      </rPr>
      <t>Champ :</t>
    </r>
    <r>
      <rPr>
        <sz val="8"/>
        <rFont val="Arial"/>
        <family val="2"/>
      </rPr>
      <t xml:space="preserve"> lycéens de France 2018 (France métropolitaine + DOM).</t>
    </r>
  </si>
  <si>
    <r>
      <rPr>
        <b/>
        <sz val="8"/>
        <rFont val="Arial"/>
        <family val="2"/>
      </rPr>
      <t>Lecture :</t>
    </r>
    <r>
      <rPr>
        <sz val="8"/>
        <rFont val="Arial"/>
        <family val="2"/>
      </rPr>
      <t xml:space="preserve"> 8,9 % des lycéens déclarent au moins une insulte ou un surnom désagréable </t>
    </r>
    <r>
      <rPr>
        <i/>
        <sz val="8"/>
        <rFont val="Arial"/>
        <family val="2"/>
      </rPr>
      <t>via</t>
    </r>
    <r>
      <rPr>
        <sz val="8"/>
        <rFont val="Arial"/>
        <family val="2"/>
      </rPr>
      <t xml:space="preserve"> Internet ou le téléphone portable.</t>
    </r>
  </si>
  <si>
    <r>
      <rPr>
        <b/>
        <sz val="8"/>
        <rFont val="Arial"/>
        <family val="2"/>
      </rPr>
      <t>Source :</t>
    </r>
    <r>
      <rPr>
        <sz val="8"/>
        <rFont val="Arial"/>
        <family val="2"/>
      </rPr>
      <t xml:space="preserve"> MENJ-DEPP, Enquête nationale de climat scolaire et de victimation auprès des élèves du second degré 2011, 2013, 2015, 2017 et 2018.</t>
    </r>
  </si>
  <si>
    <r>
      <rPr>
        <b/>
        <sz val="8"/>
        <rFont val="Arial"/>
        <family val="2"/>
      </rPr>
      <t xml:space="preserve">Lecture : </t>
    </r>
    <r>
      <rPr>
        <sz val="8"/>
        <rFont val="Arial"/>
        <family val="2"/>
      </rPr>
      <t>75,9 % des élèves ont un indice de bien-être compris entre 13 et 17, ce qui signifie qu’ils ont coché au moins 13 réponses positives parmi les 17 questions proposées.</t>
    </r>
  </si>
  <si>
    <t>Insulte par rapport au lieu de résidence</t>
  </si>
  <si>
    <t>Surnom désagréable par Internet ou par téléphone</t>
  </si>
  <si>
    <t>Insulte par Internet ou par téléphone</t>
  </si>
  <si>
    <t>Insulte par rapport à l'origine ou la couleur de peau par Internet ou par téléphone</t>
  </si>
  <si>
    <t>Insulte par rapport à la religion par Internet ou par téléphone</t>
  </si>
  <si>
    <t>Insulte sexiste par Internet ou par téléphone</t>
  </si>
  <si>
    <t>Insulte homophobe par Internet ou par téléphone</t>
  </si>
  <si>
    <t>Lycéens  2015</t>
  </si>
  <si>
    <r>
      <t xml:space="preserve">Réf. : </t>
    </r>
    <r>
      <rPr>
        <i/>
        <sz val="8"/>
        <color indexed="8"/>
        <rFont val="Arial"/>
        <family val="2"/>
      </rPr>
      <t>Note d'information</t>
    </r>
    <r>
      <rPr>
        <sz val="8"/>
        <color indexed="8"/>
        <rFont val="Arial"/>
        <family val="2"/>
      </rPr>
      <t xml:space="preserve">, n° 18.33 </t>
    </r>
    <r>
      <rPr>
        <b/>
        <sz val="8"/>
        <color indexed="8"/>
        <rFont val="Arial"/>
        <family val="2"/>
      </rPr>
      <t>© DEPP</t>
    </r>
  </si>
  <si>
    <t>Réf. : Note d'information, n° 18.33 © DEPP</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</si>
</sst>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6">
    <font>
      <sz val="11"/>
      <color theme="1"/>
      <name val="Calibri"/>
      <family val="2"/>
    </font>
    <font>
      <sz val="11"/>
      <color indexed="8"/>
      <name val="Calibri"/>
      <family val="2"/>
    </font>
    <font>
      <sz val="10"/>
      <name val="Arial"/>
      <family val="2"/>
    </font>
    <font>
      <b/>
      <sz val="8"/>
      <name val="Arial"/>
      <family val="2"/>
    </font>
    <font>
      <sz val="8"/>
      <name val="Arial"/>
      <family val="2"/>
    </font>
    <font>
      <i/>
      <sz val="8"/>
      <name val="Arial"/>
      <family val="2"/>
    </font>
    <font>
      <sz val="8"/>
      <color indexed="8"/>
      <name val="Arial"/>
      <family val="2"/>
    </font>
    <font>
      <b/>
      <sz val="8"/>
      <color indexed="8"/>
      <name val="Arial"/>
      <family val="2"/>
    </font>
    <font>
      <i/>
      <sz val="8"/>
      <color indexed="8"/>
      <name val="Arial"/>
      <family val="2"/>
    </font>
    <font>
      <b/>
      <sz val="14.5"/>
      <color indexed="25"/>
      <name val="Arial"/>
      <family val="2"/>
    </font>
    <font>
      <sz val="8.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8"/>
      <color indexed="8"/>
      <name val="Calibri"/>
      <family val="2"/>
    </font>
    <font>
      <b/>
      <sz val="8"/>
      <color indexed="14"/>
      <name val="Arial"/>
      <family val="2"/>
    </font>
    <font>
      <b/>
      <sz val="12"/>
      <color indexed="8"/>
      <name val="Arial"/>
      <family val="2"/>
    </font>
    <font>
      <sz val="11"/>
      <color indexed="8"/>
      <name val="Arial"/>
      <family val="2"/>
    </font>
    <font>
      <b/>
      <sz val="11"/>
      <color indexed="8"/>
      <name val="Arial"/>
      <family val="2"/>
    </font>
    <font>
      <sz val="9.5"/>
      <color indexed="8"/>
      <name val="Arial"/>
      <family val="2"/>
    </font>
    <font>
      <sz val="8"/>
      <name val="Calibri"/>
      <family val="2"/>
    </font>
    <font>
      <sz val="10"/>
      <color indexed="8"/>
      <name val="Calibri"/>
      <family val="0"/>
    </font>
    <font>
      <sz val="9"/>
      <color indexed="8"/>
      <name val="Arial"/>
      <family val="0"/>
    </font>
    <font>
      <b/>
      <sz val="9"/>
      <color indexed="25"/>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rgb="FF0000FF"/>
      <name val="Calibri"/>
      <family val="2"/>
    </font>
    <font>
      <u val="single"/>
      <sz val="11"/>
      <color rgb="FF80008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8"/>
      <color theme="1"/>
      <name val="Arial"/>
      <family val="2"/>
    </font>
    <font>
      <b/>
      <sz val="8"/>
      <color rgb="FFCC0099"/>
      <name val="Arial"/>
      <family val="2"/>
    </font>
    <font>
      <b/>
      <sz val="12"/>
      <color theme="1"/>
      <name val="Arial"/>
      <family val="2"/>
    </font>
    <font>
      <sz val="11"/>
      <color rgb="FF000000"/>
      <name val="Arial"/>
      <family val="2"/>
    </font>
    <font>
      <b/>
      <sz val="11"/>
      <color rgb="FF000000"/>
      <name val="Arial"/>
      <family val="2"/>
    </font>
    <font>
      <sz val="9.5"/>
      <color rgb="FF000000"/>
      <name val="Arial"/>
      <family val="2"/>
    </font>
    <font>
      <sz val="8"/>
      <color rgb="FF000000"/>
      <name val="Arial"/>
      <family val="2"/>
    </font>
    <font>
      <i/>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bottom style="thin"/>
    </border>
    <border>
      <left style="thin"/>
      <right style="thin"/>
      <top/>
      <bottom/>
    </border>
    <border>
      <left/>
      <right/>
      <top/>
      <bottom style="medium">
        <color rgb="FFCC0099"/>
      </bottom>
    </border>
    <border>
      <left style="thin"/>
      <right style="thin"/>
      <top style="medium">
        <color rgb="FFCC0099"/>
      </top>
      <bottom style="thin"/>
    </border>
    <border>
      <left style="thin"/>
      <right style="thin"/>
      <top/>
      <bottom style="thin">
        <color rgb="FFCC0099"/>
      </bottom>
    </border>
    <border>
      <left/>
      <right style="thin"/>
      <top style="thick">
        <color rgb="FFCC0099"/>
      </top>
      <bottom/>
    </border>
    <border>
      <left/>
      <right style="thin"/>
      <top/>
      <bottom style="thin"/>
    </border>
    <border>
      <left style="thin">
        <color rgb="FFCC0099"/>
      </left>
      <right style="thin"/>
      <top/>
      <bottom style="thin"/>
    </border>
    <border>
      <left style="thin"/>
      <right style="thin">
        <color rgb="FFCC0099"/>
      </right>
      <top/>
      <bottom style="thin"/>
    </border>
    <border>
      <left style="thin"/>
      <right/>
      <top/>
      <bottom style="thin"/>
    </border>
    <border>
      <left style="thin"/>
      <right style="thin"/>
      <top/>
      <bottom style="medium"/>
    </border>
    <border>
      <left style="thin">
        <color rgb="FFCC0099"/>
      </left>
      <right style="thin"/>
      <top style="thin"/>
      <bottom style="thin"/>
    </border>
    <border>
      <left style="thin"/>
      <right style="thin">
        <color rgb="FFCC0099"/>
      </right>
      <top style="thin"/>
      <bottom style="thin"/>
    </border>
    <border>
      <left style="thin"/>
      <right style="medium">
        <color rgb="FFCC0099"/>
      </right>
      <top/>
      <bottom style="thin"/>
    </border>
    <border>
      <left style="thin"/>
      <right style="thin"/>
      <top style="thin"/>
      <bottom style="thin"/>
    </border>
    <border>
      <left style="thin"/>
      <right style="thin"/>
      <top style="thick">
        <color rgb="FFCC0099"/>
      </top>
      <bottom style="thin"/>
    </border>
    <border>
      <left style="medium"/>
      <right/>
      <top style="medium"/>
      <bottom/>
    </border>
    <border>
      <left style="thin"/>
      <right/>
      <top/>
      <bottom/>
    </border>
    <border>
      <left style="medium">
        <color rgb="FFC1C1C1"/>
      </left>
      <right/>
      <top/>
      <bottom/>
    </border>
    <border>
      <left/>
      <right style="thin"/>
      <top style="thick">
        <color rgb="FFCC0099"/>
      </top>
      <bottom style="thin"/>
    </border>
    <border>
      <left style="thin"/>
      <right style="thin">
        <color rgb="FFCC0099"/>
      </right>
      <top style="thin"/>
      <bottom/>
    </border>
    <border>
      <left/>
      <right style="thin"/>
      <top style="thin"/>
      <bottom/>
    </border>
    <border>
      <left style="thin"/>
      <right style="thin">
        <color rgb="FFCC0099"/>
      </right>
      <top/>
      <bottom/>
    </border>
    <border>
      <left/>
      <right style="thin"/>
      <top/>
      <bottom/>
    </border>
    <border>
      <left style="thin"/>
      <right style="thin">
        <color rgb="FFCC0099"/>
      </right>
      <top/>
      <bottom style="medium"/>
    </border>
    <border>
      <left/>
      <right style="thin"/>
      <top/>
      <bottom style="medium"/>
    </border>
    <border>
      <left style="thin">
        <color rgb="FFCC0099"/>
      </left>
      <right style="thin"/>
      <top style="thin"/>
      <bottom/>
    </border>
    <border>
      <left style="thin">
        <color rgb="FFCC0099"/>
      </left>
      <right style="thin"/>
      <top/>
      <bottom/>
    </border>
    <border>
      <left style="thin">
        <color rgb="FFCC0099"/>
      </left>
      <right style="thin"/>
      <top/>
      <bottom style="thin">
        <color rgb="FFCC0099"/>
      </bottom>
    </border>
    <border>
      <left style="thin"/>
      <right style="thin"/>
      <top style="thin">
        <color rgb="FFCC0099"/>
      </top>
      <bottom/>
    </border>
    <border>
      <left style="thin">
        <color rgb="FFCC0099"/>
      </left>
      <right style="thin"/>
      <top style="thin">
        <color rgb="FFCC0099"/>
      </top>
      <bottom/>
    </border>
    <border>
      <left style="thin"/>
      <right style="medium">
        <color rgb="FFCC0099"/>
      </right>
      <top style="thin"/>
      <bottom/>
    </border>
    <border>
      <left style="thin"/>
      <right style="medium">
        <color rgb="FFCC0099"/>
      </right>
      <top/>
      <bottom/>
    </border>
    <border>
      <left/>
      <right style="thin">
        <color rgb="FFCC0099"/>
      </right>
      <top style="thin"/>
      <bottom/>
    </border>
    <border>
      <left/>
      <right style="thin">
        <color rgb="FFCC0099"/>
      </right>
      <top/>
      <bottom/>
    </border>
    <border>
      <left style="thin"/>
      <right/>
      <top style="thin"/>
      <bottom/>
    </border>
    <border>
      <left/>
      <right style="medium">
        <color rgb="FFCC0099"/>
      </right>
      <top/>
      <bottom/>
    </border>
    <border>
      <left style="thin"/>
      <right style="medium">
        <color rgb="FFCC0099"/>
      </right>
      <top style="thick">
        <color rgb="FFCC0099"/>
      </top>
      <bottom style="medium">
        <color rgb="FFCC0099"/>
      </bottom>
    </border>
    <border>
      <left/>
      <right style="thin"/>
      <top style="thick">
        <color rgb="FFCC0099"/>
      </top>
      <bottom style="medium">
        <color rgb="FFCC0099"/>
      </bottom>
    </border>
    <border>
      <left style="thin"/>
      <right style="thin">
        <color rgb="FFCC0099"/>
      </right>
      <top style="thick">
        <color rgb="FFCC0099"/>
      </top>
      <bottom style="medium">
        <color rgb="FFCC0099"/>
      </bottom>
    </border>
    <border>
      <left style="thin">
        <color rgb="FFCC0099"/>
      </left>
      <right style="thin"/>
      <top/>
      <bottom style="medium">
        <color rgb="FFCC0099"/>
      </bottom>
    </border>
    <border>
      <left style="thin"/>
      <right style="medium">
        <color rgb="FFCC0099"/>
      </right>
      <top/>
      <bottom style="medium">
        <color rgb="FFCC0099"/>
      </bottom>
    </border>
    <border>
      <left style="thin"/>
      <right/>
      <top style="thick">
        <color rgb="FFCC0099"/>
      </top>
      <bottom style="thin"/>
    </border>
    <border>
      <left/>
      <right/>
      <top style="thick">
        <color rgb="FFCC0099"/>
      </top>
      <bottom style="thin"/>
    </border>
    <border>
      <left/>
      <right/>
      <top style="thin"/>
      <bottom/>
    </border>
    <border>
      <left style="thin"/>
      <right style="thin"/>
      <top style="thick">
        <color rgb="FFCC0099"/>
      </top>
      <bottom/>
    </border>
    <border>
      <left style="thin"/>
      <right/>
      <top style="thin"/>
      <bottom style="thin"/>
    </border>
    <border>
      <left style="thin">
        <color rgb="FFCC0099"/>
      </left>
      <right style="thin"/>
      <top style="thick">
        <color rgb="FFCC0099"/>
      </top>
      <bottom style="thin"/>
    </border>
    <border>
      <left style="thin"/>
      <right style="thin">
        <color rgb="FFCC0099"/>
      </right>
      <top style="thick">
        <color rgb="FFCC0099"/>
      </top>
      <bottom style="thin"/>
    </border>
    <border>
      <left/>
      <right/>
      <top style="medium"/>
      <bottom/>
    </border>
    <border>
      <left style="thin"/>
      <right/>
      <top style="thick">
        <color rgb="FFCC0099"/>
      </top>
      <bottom style="medium">
        <color rgb="FFCC0099"/>
      </bottom>
    </border>
    <border>
      <left/>
      <right style="medium">
        <color rgb="FFCC0099"/>
      </right>
      <top style="thick">
        <color rgb="FFCC0099"/>
      </top>
      <bottom style="medium">
        <color rgb="FFCC0099"/>
      </bottom>
    </border>
    <border>
      <left style="thin"/>
      <right/>
      <top style="thick">
        <color rgb="FFCC0099"/>
      </top>
      <bottom/>
    </border>
    <border>
      <left style="thin">
        <color rgb="FFCC0099"/>
      </left>
      <right style="thin"/>
      <top style="thick">
        <color rgb="FFCC0099"/>
      </top>
      <bottom/>
    </border>
    <border>
      <left style="thin"/>
      <right style="medium">
        <color rgb="FFCC0099"/>
      </right>
      <top style="thick">
        <color rgb="FFCC0099"/>
      </top>
      <bottom style="thin"/>
    </border>
    <border>
      <left style="thin"/>
      <right style="medium">
        <color rgb="FFCC0099"/>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1" fillId="27" borderId="3" applyNumberFormat="0" applyFont="0" applyAlignment="0" applyProtection="0"/>
    <xf numFmtId="0" fontId="43" fillId="28" borderId="1" applyNumberFormat="0" applyAlignment="0" applyProtection="0"/>
    <xf numFmtId="44" fontId="2" fillId="0" borderId="0" applyFon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9" fontId="1"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99">
    <xf numFmtId="0" fontId="0" fillId="0" borderId="0" xfId="0" applyFont="1" applyAlignment="1">
      <alignment/>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0" xfId="0" applyFont="1" applyBorder="1" applyAlignment="1">
      <alignment vertical="center"/>
    </xf>
    <xf numFmtId="0" fontId="57" fillId="0" borderId="0" xfId="0" applyFont="1" applyBorder="1" applyAlignment="1">
      <alignment/>
    </xf>
    <xf numFmtId="0" fontId="4" fillId="0" borderId="0" xfId="54" applyFont="1" applyBorder="1" applyAlignment="1">
      <alignment vertical="center"/>
      <protection/>
    </xf>
    <xf numFmtId="0" fontId="58" fillId="0" borderId="0" xfId="0" applyFont="1" applyBorder="1" applyAlignment="1">
      <alignment/>
    </xf>
    <xf numFmtId="0" fontId="58" fillId="0" borderId="13" xfId="0" applyFont="1" applyBorder="1" applyAlignment="1">
      <alignment/>
    </xf>
    <xf numFmtId="0" fontId="57" fillId="0" borderId="13" xfId="0" applyFont="1" applyBorder="1" applyAlignment="1">
      <alignment/>
    </xf>
    <xf numFmtId="0" fontId="3" fillId="0" borderId="0" xfId="0" applyFont="1" applyBorder="1" applyAlignment="1">
      <alignment/>
    </xf>
    <xf numFmtId="164" fontId="57" fillId="0" borderId="0" xfId="0" applyNumberFormat="1" applyFont="1" applyBorder="1" applyAlignment="1">
      <alignment/>
    </xf>
    <xf numFmtId="0" fontId="4" fillId="0" borderId="10" xfId="54" applyFont="1" applyBorder="1" applyAlignment="1">
      <alignment vertical="center"/>
      <protection/>
    </xf>
    <xf numFmtId="0" fontId="4" fillId="0" borderId="12" xfId="54" applyFont="1" applyBorder="1" applyAlignment="1">
      <alignment vertical="center"/>
      <protection/>
    </xf>
    <xf numFmtId="0" fontId="59" fillId="0" borderId="11" xfId="0" applyFont="1" applyBorder="1" applyAlignment="1">
      <alignment vertical="center"/>
    </xf>
    <xf numFmtId="0" fontId="3" fillId="0" borderId="14" xfId="0" applyFont="1" applyBorder="1" applyAlignment="1">
      <alignment horizontal="center" vertical="center"/>
    </xf>
    <xf numFmtId="0" fontId="4" fillId="0" borderId="14" xfId="0" applyFont="1" applyBorder="1" applyAlignment="1">
      <alignment horizontal="center" vertical="center" wrapText="1"/>
    </xf>
    <xf numFmtId="0" fontId="4" fillId="33" borderId="12" xfId="0" applyFont="1" applyFill="1" applyBorder="1" applyAlignment="1">
      <alignment horizontal="left" vertical="center" wrapText="1"/>
    </xf>
    <xf numFmtId="0" fontId="3" fillId="0" borderId="0" xfId="0" applyFont="1" applyBorder="1" applyAlignment="1">
      <alignment horizontal="center" vertical="top" wrapText="1"/>
    </xf>
    <xf numFmtId="0" fontId="4" fillId="0" borderId="0" xfId="0" applyFont="1" applyBorder="1" applyAlignment="1">
      <alignment vertical="top" wrapText="1"/>
    </xf>
    <xf numFmtId="0" fontId="3" fillId="34" borderId="1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5" xfId="0" applyFont="1" applyFill="1" applyBorder="1" applyAlignment="1">
      <alignment horizontal="center" vertical="center"/>
    </xf>
    <xf numFmtId="0" fontId="58" fillId="34" borderId="16" xfId="0" applyFont="1" applyFill="1" applyBorder="1" applyAlignment="1">
      <alignment vertical="center"/>
    </xf>
    <xf numFmtId="0" fontId="58" fillId="34" borderId="17" xfId="0" applyFont="1" applyFill="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33" borderId="21" xfId="0" applyFont="1" applyFill="1" applyBorder="1" applyAlignment="1">
      <alignment horizontal="left" vertical="center" wrapText="1"/>
    </xf>
    <xf numFmtId="0" fontId="60" fillId="33" borderId="0" xfId="0" applyFont="1" applyFill="1" applyAlignment="1">
      <alignment/>
    </xf>
    <xf numFmtId="0" fontId="60" fillId="33" borderId="0" xfId="0" applyFont="1" applyFill="1" applyAlignment="1">
      <alignment/>
    </xf>
    <xf numFmtId="1" fontId="57" fillId="0" borderId="0" xfId="0" applyNumberFormat="1" applyFont="1" applyBorder="1" applyAlignment="1">
      <alignment/>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4" xfId="0" applyFont="1" applyFill="1" applyBorder="1" applyAlignment="1">
      <alignment horizontal="center" vertical="center" wrapText="1"/>
    </xf>
    <xf numFmtId="165" fontId="58" fillId="0" borderId="0" xfId="56" applyNumberFormat="1" applyFont="1" applyBorder="1" applyAlignment="1">
      <alignment/>
    </xf>
    <xf numFmtId="164" fontId="58" fillId="0" borderId="0" xfId="0" applyNumberFormat="1" applyFont="1" applyBorder="1" applyAlignment="1">
      <alignment/>
    </xf>
    <xf numFmtId="0" fontId="4" fillId="0" borderId="25" xfId="0" applyFont="1" applyFill="1" applyBorder="1" applyAlignment="1">
      <alignment horizontal="left" vertical="center" wrapText="1"/>
    </xf>
    <xf numFmtId="0" fontId="4" fillId="0" borderId="26" xfId="55" applyFont="1" applyBorder="1" applyAlignment="1">
      <alignment horizontal="center" vertical="center"/>
      <protection/>
    </xf>
    <xf numFmtId="0" fontId="58" fillId="0" borderId="27" xfId="0" applyFont="1" applyBorder="1" applyAlignment="1">
      <alignment/>
    </xf>
    <xf numFmtId="0" fontId="58" fillId="0" borderId="28" xfId="0" applyFont="1" applyBorder="1" applyAlignment="1">
      <alignment/>
    </xf>
    <xf numFmtId="0" fontId="61" fillId="0" borderId="0" xfId="0" applyFont="1" applyAlignment="1">
      <alignment vertical="top" wrapText="1"/>
    </xf>
    <xf numFmtId="0" fontId="62" fillId="0" borderId="29" xfId="0" applyFont="1" applyBorder="1" applyAlignment="1">
      <alignment horizontal="center" vertical="top" wrapText="1"/>
    </xf>
    <xf numFmtId="165" fontId="0" fillId="0" borderId="0" xfId="56" applyNumberFormat="1" applyFont="1" applyAlignment="1">
      <alignment/>
    </xf>
    <xf numFmtId="165" fontId="57" fillId="0" borderId="0" xfId="56" applyNumberFormat="1" applyFont="1" applyBorder="1" applyAlignment="1">
      <alignment/>
    </xf>
    <xf numFmtId="164" fontId="0" fillId="0" borderId="0" xfId="0" applyNumberFormat="1" applyAlignment="1">
      <alignment/>
    </xf>
    <xf numFmtId="0" fontId="58" fillId="0" borderId="28" xfId="0" applyFont="1" applyBorder="1" applyAlignment="1">
      <alignment horizontal="left"/>
    </xf>
    <xf numFmtId="0" fontId="3" fillId="0" borderId="26"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30" xfId="0" applyFont="1" applyFill="1" applyBorder="1" applyAlignment="1">
      <alignment horizontal="center" vertical="center" wrapText="1"/>
    </xf>
    <xf numFmtId="164" fontId="61" fillId="0" borderId="0" xfId="0" applyNumberFormat="1" applyFont="1" applyAlignment="1">
      <alignment vertical="top" wrapText="1"/>
    </xf>
    <xf numFmtId="0" fontId="63" fillId="0" borderId="0" xfId="0" applyFont="1" applyAlignment="1">
      <alignment vertical="center"/>
    </xf>
    <xf numFmtId="0" fontId="0" fillId="0" borderId="25" xfId="0" applyBorder="1" applyAlignment="1">
      <alignment horizontal="center"/>
    </xf>
    <xf numFmtId="164" fontId="4" fillId="0" borderId="25" xfId="0" applyNumberFormat="1" applyFont="1" applyBorder="1" applyAlignment="1">
      <alignment horizontal="center"/>
    </xf>
    <xf numFmtId="164" fontId="58" fillId="0" borderId="12" xfId="0" applyNumberFormat="1" applyFont="1" applyBorder="1" applyAlignment="1">
      <alignment horizontal="center" vertical="center"/>
    </xf>
    <xf numFmtId="164" fontId="58" fillId="0" borderId="31" xfId="0" applyNumberFormat="1" applyFont="1" applyBorder="1" applyAlignment="1">
      <alignment horizontal="center" vertical="center"/>
    </xf>
    <xf numFmtId="164" fontId="58" fillId="33" borderId="32" xfId="0" applyNumberFormat="1" applyFont="1" applyFill="1" applyBorder="1" applyAlignment="1">
      <alignment horizontal="center" vertical="center"/>
    </xf>
    <xf numFmtId="164" fontId="58" fillId="33" borderId="31" xfId="0" applyNumberFormat="1" applyFont="1" applyFill="1" applyBorder="1" applyAlignment="1">
      <alignment horizontal="center" vertical="center"/>
    </xf>
    <xf numFmtId="164" fontId="58" fillId="33" borderId="10" xfId="0" applyNumberFormat="1" applyFont="1" applyFill="1" applyBorder="1" applyAlignment="1">
      <alignment horizontal="center" vertical="center"/>
    </xf>
    <xf numFmtId="164" fontId="58" fillId="0" borderId="33" xfId="0" applyNumberFormat="1" applyFont="1" applyBorder="1" applyAlignment="1">
      <alignment horizontal="center" vertical="center"/>
    </xf>
    <xf numFmtId="164" fontId="58" fillId="33" borderId="34" xfId="0" applyNumberFormat="1" applyFont="1" applyFill="1" applyBorder="1" applyAlignment="1">
      <alignment horizontal="center" vertical="center"/>
    </xf>
    <xf numFmtId="164" fontId="58" fillId="33" borderId="33" xfId="0" applyNumberFormat="1" applyFont="1" applyFill="1" applyBorder="1" applyAlignment="1">
      <alignment horizontal="center" vertical="center"/>
    </xf>
    <xf numFmtId="164" fontId="58" fillId="33" borderId="12" xfId="0" applyNumberFormat="1" applyFont="1" applyFill="1" applyBorder="1" applyAlignment="1">
      <alignment horizontal="center" vertical="center"/>
    </xf>
    <xf numFmtId="164" fontId="58" fillId="35" borderId="12" xfId="0" applyNumberFormat="1" applyFont="1" applyFill="1" applyBorder="1" applyAlignment="1">
      <alignment horizontal="center" vertical="center"/>
    </xf>
    <xf numFmtId="164" fontId="58" fillId="0" borderId="34" xfId="0" applyNumberFormat="1" applyFont="1" applyBorder="1" applyAlignment="1">
      <alignment horizontal="center" vertical="center"/>
    </xf>
    <xf numFmtId="164" fontId="58" fillId="35" borderId="21" xfId="0" applyNumberFormat="1" applyFont="1" applyFill="1" applyBorder="1" applyAlignment="1">
      <alignment horizontal="center" vertical="center"/>
    </xf>
    <xf numFmtId="164" fontId="58" fillId="0" borderId="35" xfId="0" applyNumberFormat="1" applyFont="1" applyBorder="1" applyAlignment="1">
      <alignment horizontal="center" vertical="center"/>
    </xf>
    <xf numFmtId="164" fontId="58" fillId="0" borderId="36" xfId="0" applyNumberFormat="1" applyFont="1" applyBorder="1" applyAlignment="1">
      <alignment horizontal="center" vertical="center"/>
    </xf>
    <xf numFmtId="164" fontId="58" fillId="0" borderId="21" xfId="0" applyNumberFormat="1" applyFont="1" applyBorder="1" applyAlignment="1">
      <alignment horizontal="center" vertical="center"/>
    </xf>
    <xf numFmtId="164" fontId="4" fillId="0" borderId="12" xfId="0" applyNumberFormat="1" applyFont="1" applyBorder="1" applyAlignment="1">
      <alignment horizontal="center"/>
    </xf>
    <xf numFmtId="164" fontId="59" fillId="0" borderId="11" xfId="0" applyNumberFormat="1" applyFont="1" applyBorder="1" applyAlignment="1">
      <alignment horizontal="center" vertical="center"/>
    </xf>
    <xf numFmtId="0" fontId="3" fillId="34" borderId="11" xfId="0" applyFont="1" applyFill="1" applyBorder="1" applyAlignment="1">
      <alignment horizontal="center" vertical="center"/>
    </xf>
    <xf numFmtId="164" fontId="58" fillId="34" borderId="10" xfId="0" applyNumberFormat="1" applyFont="1" applyFill="1" applyBorder="1" applyAlignment="1">
      <alignment horizontal="center"/>
    </xf>
    <xf numFmtId="164" fontId="58" fillId="36" borderId="10" xfId="0" applyNumberFormat="1" applyFont="1" applyFill="1" applyBorder="1" applyAlignment="1">
      <alignment horizontal="center"/>
    </xf>
    <xf numFmtId="164" fontId="58" fillId="37" borderId="10" xfId="0" applyNumberFormat="1" applyFont="1" applyFill="1" applyBorder="1" applyAlignment="1">
      <alignment horizontal="center"/>
    </xf>
    <xf numFmtId="164" fontId="4" fillId="34" borderId="37" xfId="0" applyNumberFormat="1" applyFont="1" applyFill="1" applyBorder="1" applyAlignment="1">
      <alignment horizontal="center"/>
    </xf>
    <xf numFmtId="164" fontId="4" fillId="34" borderId="10" xfId="0" applyNumberFormat="1" applyFont="1" applyFill="1" applyBorder="1" applyAlignment="1">
      <alignment horizontal="center"/>
    </xf>
    <xf numFmtId="164" fontId="58" fillId="36" borderId="12" xfId="0" applyNumberFormat="1" applyFont="1" applyFill="1" applyBorder="1" applyAlignment="1">
      <alignment horizontal="center"/>
    </xf>
    <xf numFmtId="164" fontId="58" fillId="37" borderId="12" xfId="0" applyNumberFormat="1" applyFont="1" applyFill="1" applyBorder="1" applyAlignment="1">
      <alignment horizontal="center"/>
    </xf>
    <xf numFmtId="164" fontId="4" fillId="34" borderId="38" xfId="0" applyNumberFormat="1" applyFont="1" applyFill="1" applyBorder="1" applyAlignment="1">
      <alignment horizontal="center"/>
    </xf>
    <xf numFmtId="164" fontId="4" fillId="34" borderId="12" xfId="0" applyNumberFormat="1" applyFont="1" applyFill="1" applyBorder="1" applyAlignment="1">
      <alignment horizontal="center"/>
    </xf>
    <xf numFmtId="164" fontId="58" fillId="38" borderId="12" xfId="0" applyNumberFormat="1" applyFont="1" applyFill="1" applyBorder="1" applyAlignment="1">
      <alignment horizontal="center"/>
    </xf>
    <xf numFmtId="164" fontId="58" fillId="38" borderId="15" xfId="0" applyNumberFormat="1" applyFont="1" applyFill="1" applyBorder="1" applyAlignment="1">
      <alignment horizontal="center"/>
    </xf>
    <xf numFmtId="164" fontId="4" fillId="34" borderId="39" xfId="0" applyNumberFormat="1" applyFont="1" applyFill="1" applyBorder="1" applyAlignment="1">
      <alignment horizontal="center"/>
    </xf>
    <xf numFmtId="164" fontId="4" fillId="34" borderId="15" xfId="0" applyNumberFormat="1" applyFont="1" applyFill="1" applyBorder="1" applyAlignment="1">
      <alignment horizontal="center"/>
    </xf>
    <xf numFmtId="164" fontId="59" fillId="34" borderId="40" xfId="0" applyNumberFormat="1" applyFont="1" applyFill="1" applyBorder="1" applyAlignment="1">
      <alignment horizontal="center"/>
    </xf>
    <xf numFmtId="164" fontId="59" fillId="34" borderId="41" xfId="0" applyNumberFormat="1" applyFont="1" applyFill="1" applyBorder="1" applyAlignment="1">
      <alignment horizontal="center"/>
    </xf>
    <xf numFmtId="164" fontId="4" fillId="34" borderId="40" xfId="0" applyNumberFormat="1" applyFont="1" applyFill="1" applyBorder="1" applyAlignment="1">
      <alignment horizontal="center"/>
    </xf>
    <xf numFmtId="164" fontId="3" fillId="34" borderId="12" xfId="0" applyNumberFormat="1" applyFont="1" applyFill="1" applyBorder="1" applyAlignment="1">
      <alignment horizontal="center"/>
    </xf>
    <xf numFmtId="164" fontId="3" fillId="34" borderId="38" xfId="0" applyNumberFormat="1" applyFont="1" applyFill="1" applyBorder="1" applyAlignment="1">
      <alignment horizontal="center"/>
    </xf>
    <xf numFmtId="0" fontId="58" fillId="0" borderId="10" xfId="0" applyFont="1" applyBorder="1" applyAlignment="1">
      <alignment horizontal="center"/>
    </xf>
    <xf numFmtId="164" fontId="58" fillId="0" borderId="42" xfId="0" applyNumberFormat="1" applyFont="1" applyBorder="1" applyAlignment="1">
      <alignment horizontal="center"/>
    </xf>
    <xf numFmtId="164" fontId="64" fillId="0" borderId="32" xfId="0" applyNumberFormat="1" applyFont="1" applyBorder="1" applyAlignment="1">
      <alignment horizontal="center" vertical="top" wrapText="1"/>
    </xf>
    <xf numFmtId="164" fontId="64" fillId="0" borderId="42" xfId="0" applyNumberFormat="1" applyFont="1" applyBorder="1" applyAlignment="1">
      <alignment horizontal="center" vertical="top" wrapText="1"/>
    </xf>
    <xf numFmtId="164" fontId="64" fillId="0" borderId="10" xfId="0" applyNumberFormat="1" applyFont="1" applyBorder="1" applyAlignment="1">
      <alignment horizontal="center" vertical="top" wrapText="1"/>
    </xf>
    <xf numFmtId="0" fontId="58" fillId="0" borderId="12" xfId="0" applyFont="1" applyBorder="1" applyAlignment="1">
      <alignment horizontal="center"/>
    </xf>
    <xf numFmtId="164" fontId="58" fillId="0" borderId="43" xfId="0" applyNumberFormat="1" applyFont="1" applyBorder="1" applyAlignment="1">
      <alignment horizontal="center"/>
    </xf>
    <xf numFmtId="164" fontId="64" fillId="0" borderId="34" xfId="0" applyNumberFormat="1" applyFont="1" applyBorder="1" applyAlignment="1">
      <alignment horizontal="center" vertical="top" wrapText="1"/>
    </xf>
    <xf numFmtId="164" fontId="64" fillId="0" borderId="43" xfId="0" applyNumberFormat="1" applyFont="1" applyBorder="1" applyAlignment="1">
      <alignment horizontal="center" vertical="top" wrapText="1"/>
    </xf>
    <xf numFmtId="164" fontId="64" fillId="0" borderId="12" xfId="0" applyNumberFormat="1" applyFont="1" applyBorder="1" applyAlignment="1">
      <alignment horizontal="center" vertical="top" wrapText="1"/>
    </xf>
    <xf numFmtId="0" fontId="58" fillId="0" borderId="11" xfId="0" applyFont="1" applyBorder="1" applyAlignment="1">
      <alignment horizontal="center"/>
    </xf>
    <xf numFmtId="164" fontId="58" fillId="0" borderId="24" xfId="0" applyNumberFormat="1" applyFont="1" applyBorder="1" applyAlignment="1">
      <alignment horizontal="center"/>
    </xf>
    <xf numFmtId="164" fontId="64" fillId="0" borderId="17" xfId="0" applyNumberFormat="1" applyFont="1" applyBorder="1" applyAlignment="1">
      <alignment horizontal="center" vertical="top" wrapText="1"/>
    </xf>
    <xf numFmtId="164" fontId="64" fillId="0" borderId="24" xfId="0" applyNumberFormat="1" applyFont="1" applyBorder="1" applyAlignment="1">
      <alignment horizontal="center" vertical="top" wrapText="1"/>
    </xf>
    <xf numFmtId="164" fontId="64" fillId="0" borderId="11" xfId="0" applyNumberFormat="1" applyFont="1" applyBorder="1" applyAlignment="1">
      <alignment horizontal="center" vertical="top" wrapText="1"/>
    </xf>
    <xf numFmtId="164" fontId="4" fillId="0" borderId="10" xfId="0" applyNumberFormat="1" applyFont="1" applyBorder="1" applyAlignment="1">
      <alignment horizontal="center"/>
    </xf>
    <xf numFmtId="164" fontId="4" fillId="0" borderId="44" xfId="0" applyNumberFormat="1" applyFont="1" applyBorder="1" applyAlignment="1">
      <alignment horizontal="center"/>
    </xf>
    <xf numFmtId="164" fontId="4" fillId="0" borderId="32" xfId="0" applyNumberFormat="1" applyFont="1" applyBorder="1" applyAlignment="1">
      <alignment horizontal="center"/>
    </xf>
    <xf numFmtId="164" fontId="4" fillId="0" borderId="31" xfId="0" applyNumberFormat="1" applyFont="1" applyBorder="1" applyAlignment="1">
      <alignment horizontal="center"/>
    </xf>
    <xf numFmtId="164" fontId="4" fillId="0" borderId="45" xfId="0" applyNumberFormat="1" applyFont="1" applyBorder="1" applyAlignment="1">
      <alignment horizontal="center"/>
    </xf>
    <xf numFmtId="164" fontId="4" fillId="0" borderId="34" xfId="0" applyNumberFormat="1" applyFont="1" applyBorder="1" applyAlignment="1">
      <alignment horizontal="center"/>
    </xf>
    <xf numFmtId="164" fontId="4" fillId="0" borderId="33" xfId="0" applyNumberFormat="1" applyFont="1" applyBorder="1" applyAlignment="1">
      <alignment horizontal="center"/>
    </xf>
    <xf numFmtId="0" fontId="57" fillId="0" borderId="11" xfId="0" applyFont="1" applyBorder="1" applyAlignment="1">
      <alignment horizontal="center"/>
    </xf>
    <xf numFmtId="164" fontId="35" fillId="0" borderId="19" xfId="0" applyNumberFormat="1" applyFont="1" applyBorder="1" applyAlignment="1">
      <alignment horizontal="center"/>
    </xf>
    <xf numFmtId="164" fontId="35" fillId="0" borderId="17" xfId="0" applyNumberFormat="1" applyFont="1" applyBorder="1" applyAlignment="1">
      <alignment horizontal="center"/>
    </xf>
    <xf numFmtId="164" fontId="57" fillId="0" borderId="17" xfId="0" applyNumberFormat="1" applyFont="1" applyBorder="1" applyAlignment="1">
      <alignment horizontal="center"/>
    </xf>
    <xf numFmtId="164" fontId="57" fillId="0" borderId="11" xfId="0" applyNumberFormat="1" applyFont="1" applyBorder="1" applyAlignment="1">
      <alignment horizontal="center"/>
    </xf>
    <xf numFmtId="164" fontId="4" fillId="0" borderId="11" xfId="0" applyNumberFormat="1" applyFont="1" applyBorder="1" applyAlignment="1">
      <alignment horizontal="center"/>
    </xf>
    <xf numFmtId="164" fontId="4" fillId="35" borderId="12" xfId="0" applyNumberFormat="1" applyFont="1" applyFill="1" applyBorder="1" applyAlignment="1">
      <alignment horizontal="center"/>
    </xf>
    <xf numFmtId="0" fontId="57" fillId="35" borderId="12" xfId="0" applyFont="1" applyFill="1" applyBorder="1" applyAlignment="1">
      <alignment horizontal="center"/>
    </xf>
    <xf numFmtId="164" fontId="35" fillId="0" borderId="45" xfId="0" applyNumberFormat="1" applyFont="1" applyBorder="1" applyAlignment="1">
      <alignment horizontal="center"/>
    </xf>
    <xf numFmtId="164" fontId="35" fillId="0" borderId="34" xfId="0" applyNumberFormat="1" applyFont="1" applyBorder="1" applyAlignment="1">
      <alignment horizontal="center"/>
    </xf>
    <xf numFmtId="164" fontId="35" fillId="0" borderId="33" xfId="0" applyNumberFormat="1" applyFont="1" applyBorder="1" applyAlignment="1">
      <alignment horizontal="center"/>
    </xf>
    <xf numFmtId="164" fontId="57" fillId="0" borderId="34" xfId="0" applyNumberFormat="1" applyFont="1" applyBorder="1" applyAlignment="1">
      <alignment horizontal="center"/>
    </xf>
    <xf numFmtId="164" fontId="57" fillId="0" borderId="12" xfId="0" applyNumberFormat="1" applyFont="1" applyBorder="1" applyAlignment="1">
      <alignment horizontal="center"/>
    </xf>
    <xf numFmtId="164" fontId="4" fillId="35" borderId="11" xfId="0" applyNumberFormat="1" applyFont="1" applyFill="1" applyBorder="1" applyAlignment="1">
      <alignment horizontal="center"/>
    </xf>
    <xf numFmtId="164" fontId="4" fillId="0" borderId="19" xfId="0" applyNumberFormat="1" applyFont="1" applyBorder="1" applyAlignment="1">
      <alignment horizontal="center"/>
    </xf>
    <xf numFmtId="164" fontId="4" fillId="0" borderId="17" xfId="0" applyNumberFormat="1" applyFont="1" applyBorder="1" applyAlignment="1">
      <alignment horizontal="center"/>
    </xf>
    <xf numFmtId="164" fontId="4" fillId="0" borderId="10" xfId="0" applyNumberFormat="1" applyFont="1" applyBorder="1" applyAlignment="1">
      <alignment horizontal="center" vertical="center"/>
    </xf>
    <xf numFmtId="164" fontId="4" fillId="0" borderId="46" xfId="0" applyNumberFormat="1" applyFont="1" applyBorder="1" applyAlignment="1">
      <alignment horizontal="center" vertical="center"/>
    </xf>
    <xf numFmtId="164" fontId="4" fillId="0" borderId="37" xfId="0" applyNumberFormat="1" applyFont="1" applyBorder="1" applyAlignment="1">
      <alignment horizontal="center" vertical="center"/>
    </xf>
    <xf numFmtId="164" fontId="4" fillId="0" borderId="31" xfId="0" applyNumberFormat="1" applyFont="1" applyBorder="1" applyAlignment="1">
      <alignment horizontal="center" vertical="center"/>
    </xf>
    <xf numFmtId="164" fontId="4" fillId="0" borderId="32"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0" borderId="28" xfId="0" applyNumberFormat="1" applyFont="1" applyBorder="1" applyAlignment="1">
      <alignment horizontal="center" vertical="center"/>
    </xf>
    <xf numFmtId="164"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xf>
    <xf numFmtId="164" fontId="4" fillId="0" borderId="34" xfId="0" applyNumberFormat="1" applyFont="1" applyBorder="1" applyAlignment="1">
      <alignment horizontal="center" vertical="center"/>
    </xf>
    <xf numFmtId="164" fontId="59" fillId="0" borderId="20" xfId="0" applyNumberFormat="1" applyFont="1" applyBorder="1" applyAlignment="1">
      <alignment horizontal="center" vertical="center"/>
    </xf>
    <xf numFmtId="164" fontId="59" fillId="0" borderId="18" xfId="0" applyNumberFormat="1" applyFont="1" applyBorder="1" applyAlignment="1">
      <alignment horizontal="center"/>
    </xf>
    <xf numFmtId="164" fontId="59" fillId="0" borderId="19" xfId="0" applyNumberFormat="1" applyFont="1" applyBorder="1" applyAlignment="1">
      <alignment horizontal="center"/>
    </xf>
    <xf numFmtId="164" fontId="59" fillId="0" borderId="17" xfId="0" applyNumberFormat="1" applyFont="1" applyBorder="1" applyAlignment="1">
      <alignment horizontal="center"/>
    </xf>
    <xf numFmtId="164" fontId="59" fillId="0" borderId="11" xfId="0" applyNumberFormat="1" applyFont="1" applyBorder="1" applyAlignment="1">
      <alignment horizontal="center"/>
    </xf>
    <xf numFmtId="0" fontId="0" fillId="0" borderId="47" xfId="0" applyBorder="1" applyAlignment="1">
      <alignment/>
    </xf>
    <xf numFmtId="0" fontId="4" fillId="0" borderId="48" xfId="55" applyFont="1" applyBorder="1" applyAlignment="1">
      <alignment horizontal="center" vertical="center" wrapText="1"/>
      <protection/>
    </xf>
    <xf numFmtId="0" fontId="4" fillId="0" borderId="49" xfId="55" applyFont="1" applyBorder="1" applyAlignment="1">
      <alignment horizontal="center" vertical="center" wrapText="1"/>
      <protection/>
    </xf>
    <xf numFmtId="0" fontId="4" fillId="0" borderId="50" xfId="55" applyFont="1" applyBorder="1" applyAlignment="1">
      <alignment horizontal="center" vertical="center" wrapText="1"/>
      <protection/>
    </xf>
    <xf numFmtId="0" fontId="4" fillId="0" borderId="51" xfId="0" applyFont="1" applyFill="1" applyBorder="1" applyAlignment="1">
      <alignment horizontal="center" vertical="center" wrapText="1"/>
    </xf>
    <xf numFmtId="0" fontId="4" fillId="0" borderId="52" xfId="54" applyFont="1" applyFill="1" applyBorder="1" applyAlignment="1">
      <alignment horizontal="center" vertical="center" wrapText="1"/>
      <protection/>
    </xf>
    <xf numFmtId="0" fontId="65" fillId="0" borderId="13" xfId="0" applyFont="1" applyBorder="1" applyAlignment="1">
      <alignment/>
    </xf>
    <xf numFmtId="0" fontId="59" fillId="0" borderId="53"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54" applyFont="1" applyBorder="1" applyAlignment="1">
      <alignment horizontal="left" vertical="center"/>
      <protection/>
    </xf>
    <xf numFmtId="0" fontId="4" fillId="0" borderId="55" xfId="54" applyFont="1" applyBorder="1" applyAlignment="1">
      <alignment horizontal="left" vertical="center"/>
      <protection/>
    </xf>
    <xf numFmtId="0" fontId="57" fillId="0" borderId="0" xfId="0" applyFont="1" applyBorder="1" applyAlignment="1">
      <alignment horizontal="center" textRotation="90"/>
    </xf>
    <xf numFmtId="0" fontId="4" fillId="0" borderId="0" xfId="0" applyFont="1" applyBorder="1" applyAlignment="1">
      <alignment vertical="center" wrapText="1"/>
    </xf>
    <xf numFmtId="0" fontId="0" fillId="0" borderId="0" xfId="0" applyAlignment="1">
      <alignment vertical="center" wrapText="1"/>
    </xf>
    <xf numFmtId="0" fontId="4" fillId="0" borderId="0" xfId="54" applyFont="1" applyBorder="1" applyAlignment="1">
      <alignment vertical="center" wrapText="1"/>
      <protection/>
    </xf>
    <xf numFmtId="0" fontId="3" fillId="0" borderId="0" xfId="0" applyFont="1" applyBorder="1" applyAlignment="1">
      <alignment horizontal="left"/>
    </xf>
    <xf numFmtId="0" fontId="3" fillId="0" borderId="56"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53"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59" fillId="0" borderId="58" xfId="0" applyFont="1" applyFill="1" applyBorder="1" applyAlignment="1">
      <alignment horizontal="center" vertical="center" wrapText="1"/>
    </xf>
    <xf numFmtId="0" fontId="59" fillId="0" borderId="59"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4" fillId="0" borderId="60" xfId="54" applyFont="1" applyBorder="1" applyAlignment="1">
      <alignment horizontal="left" vertical="center"/>
      <protection/>
    </xf>
    <xf numFmtId="0" fontId="59" fillId="0" borderId="61" xfId="0" applyFont="1" applyFill="1" applyBorder="1" applyAlignment="1">
      <alignment horizontal="center" vertical="center" wrapText="1"/>
    </xf>
    <xf numFmtId="0" fontId="59" fillId="0" borderId="62" xfId="0" applyFont="1" applyFill="1" applyBorder="1" applyAlignment="1">
      <alignment horizontal="center" vertical="center" wrapText="1"/>
    </xf>
    <xf numFmtId="0" fontId="3" fillId="34" borderId="12" xfId="0" applyFont="1" applyFill="1" applyBorder="1" applyAlignment="1">
      <alignment horizontal="left" vertical="center"/>
    </xf>
    <xf numFmtId="0" fontId="58" fillId="34" borderId="63" xfId="0" applyFont="1" applyFill="1" applyBorder="1" applyAlignment="1">
      <alignment vertical="center"/>
    </xf>
    <xf numFmtId="0" fontId="0" fillId="0" borderId="20" xfId="0" applyBorder="1" applyAlignment="1">
      <alignment vertical="center"/>
    </xf>
    <xf numFmtId="0" fontId="4" fillId="0" borderId="55" xfId="0" applyFont="1" applyBorder="1" applyAlignment="1">
      <alignment vertical="center" wrapText="1"/>
    </xf>
    <xf numFmtId="0" fontId="0" fillId="0" borderId="55" xfId="0" applyBorder="1" applyAlignment="1">
      <alignment vertical="center" wrapText="1"/>
    </xf>
    <xf numFmtId="0" fontId="59" fillId="34" borderId="56"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9" fillId="34" borderId="10" xfId="0" applyFont="1" applyFill="1" applyBorder="1" applyAlignment="1">
      <alignment horizontal="left" vertical="center" wrapText="1"/>
    </xf>
    <xf numFmtId="0" fontId="59" fillId="34" borderId="12" xfId="0" applyFont="1" applyFill="1" applyBorder="1" applyAlignment="1">
      <alignment horizontal="left" vertical="center" wrapText="1"/>
    </xf>
    <xf numFmtId="0" fontId="59" fillId="34" borderId="15" xfId="0" applyFont="1" applyFill="1" applyBorder="1" applyAlignment="1">
      <alignment horizontal="left" vertical="center" wrapText="1"/>
    </xf>
    <xf numFmtId="0" fontId="59" fillId="34" borderId="40" xfId="0" applyFont="1" applyFill="1" applyBorder="1" applyAlignment="1">
      <alignment horizontal="left" vertical="center"/>
    </xf>
    <xf numFmtId="0" fontId="57" fillId="0" borderId="26" xfId="0" applyFont="1" applyBorder="1" applyAlignment="1">
      <alignment/>
    </xf>
    <xf numFmtId="0" fontId="0" fillId="0" borderId="25" xfId="0" applyBorder="1" applyAlignment="1">
      <alignment/>
    </xf>
    <xf numFmtId="0" fontId="3" fillId="0" borderId="5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uro" xfId="45"/>
    <cellStyle name="Insatisfaisant" xfId="46"/>
    <cellStyle name="Lien hypertexte 2" xfId="47"/>
    <cellStyle name="Lien hypertexte visité 2" xfId="48"/>
    <cellStyle name="Comma" xfId="49"/>
    <cellStyle name="Comma [0]" xfId="50"/>
    <cellStyle name="Currency" xfId="51"/>
    <cellStyle name="Currency [0]" xfId="52"/>
    <cellStyle name="Neutre" xfId="53"/>
    <cellStyle name="Normal 2" xfId="54"/>
    <cellStyle name="Normal 3" xfId="55"/>
    <cellStyle name="Percent" xfId="56"/>
    <cellStyle name="Pourcentage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2175"/>
          <c:w val="0.98725"/>
          <c:h val="0.97875"/>
        </c:manualLayout>
      </c:layout>
      <c:barChart>
        <c:barDir val="bar"/>
        <c:grouping val="clustered"/>
        <c:varyColors val="0"/>
        <c:ser>
          <c:idx val="0"/>
          <c:order val="0"/>
          <c:tx>
            <c:strRef>
              <c:f>'figure 2'!$A$4</c:f>
              <c:strCache>
                <c:ptCount val="1"/>
                <c:pt idx="0">
                  <c:v>Tout à fait bien ou plutôt bien dans son lycée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558ED5"/>
              </a:solidFill>
              <a:ln w="3175">
                <a:noFill/>
              </a:ln>
            </c:spPr>
          </c:dPt>
          <c:dPt>
            <c:idx val="4"/>
            <c:invertIfNegative val="0"/>
            <c:spPr>
              <a:solidFill>
                <a:srgbClr val="558ED5"/>
              </a:solidFill>
              <a:ln w="3175">
                <a:noFill/>
              </a:ln>
            </c:spPr>
          </c:dPt>
          <c:cat>
            <c:strRef>
              <c:f>'figure 2'!$B$3:$F$3</c:f>
              <c:strCache/>
            </c:strRef>
          </c:cat>
          <c:val>
            <c:numRef>
              <c:f>'figure 2'!$B$4:$F$4</c:f>
              <c:numCache/>
            </c:numRef>
          </c:val>
        </c:ser>
        <c:axId val="4258401"/>
        <c:axId val="38325610"/>
      </c:barChart>
      <c:catAx>
        <c:axId val="4258401"/>
        <c:scaling>
          <c:orientation val="minMax"/>
        </c:scaling>
        <c:axPos val="l"/>
        <c:delete val="0"/>
        <c:numFmt formatCode="General" sourceLinked="1"/>
        <c:majorTickMark val="out"/>
        <c:minorTickMark val="none"/>
        <c:tickLblPos val="nextTo"/>
        <c:spPr>
          <a:ln w="3175">
            <a:solidFill>
              <a:srgbClr val="808080"/>
            </a:solidFill>
          </a:ln>
        </c:spPr>
        <c:crossAx val="38325610"/>
        <c:crosses val="autoZero"/>
        <c:auto val="1"/>
        <c:lblOffset val="100"/>
        <c:tickLblSkip val="1"/>
        <c:noMultiLvlLbl val="0"/>
      </c:catAx>
      <c:valAx>
        <c:axId val="38325610"/>
        <c:scaling>
          <c:orientation val="minMax"/>
          <c:min val="5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584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12</xdr:row>
      <xdr:rowOff>28575</xdr:rowOff>
    </xdr:from>
    <xdr:to>
      <xdr:col>8</xdr:col>
      <xdr:colOff>295275</xdr:colOff>
      <xdr:row>32</xdr:row>
      <xdr:rowOff>85725</xdr:rowOff>
    </xdr:to>
    <xdr:graphicFrame>
      <xdr:nvGraphicFramePr>
        <xdr:cNvPr id="1" name="Graphique 3"/>
        <xdr:cNvGraphicFramePr/>
      </xdr:nvGraphicFramePr>
      <xdr:xfrm>
        <a:off x="809625" y="2457450"/>
        <a:ext cx="7000875" cy="3867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12</xdr:col>
      <xdr:colOff>695325</xdr:colOff>
      <xdr:row>38</xdr:row>
      <xdr:rowOff>142875</xdr:rowOff>
    </xdr:to>
    <xdr:sp>
      <xdr:nvSpPr>
        <xdr:cNvPr id="1" name="ZoneTexte 1"/>
        <xdr:cNvSpPr txBox="1">
          <a:spLocks noChangeArrowheads="1"/>
        </xdr:cNvSpPr>
      </xdr:nvSpPr>
      <xdr:spPr>
        <a:xfrm>
          <a:off x="0" y="390525"/>
          <a:ext cx="9839325" cy="70008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Arial"/>
              <a:ea typeface="Arial"/>
              <a:cs typeface="Arial"/>
            </a:rPr>
            <a:t>
</a:t>
          </a:r>
          <a:r>
            <a:rPr lang="en-US" cap="none" sz="900" b="1" i="0" u="none" baseline="0">
              <a:solidFill>
                <a:srgbClr val="993366"/>
              </a:solidFill>
              <a:latin typeface="Arial"/>
              <a:ea typeface="Arial"/>
              <a:cs typeface="Arial"/>
            </a:rPr>
            <a:t>Source
</a:t>
          </a:r>
          <a:r>
            <a:rPr lang="en-US" cap="none" sz="1100" b="0" i="0" u="none" baseline="0">
              <a:solidFill>
                <a:srgbClr val="000000"/>
              </a:solidFill>
              <a:latin typeface="Calibri"/>
              <a:ea typeface="Calibri"/>
              <a:cs typeface="Calibri"/>
            </a:rPr>
            <a:t>Après trois éditions au collège, en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2013 et 2017, et une au lycée en 2015, l’enquête nationale de climat scolaire et de victimation a été réalisée de nouveau auprès des lycéens en 2018. Cette enquête a pour finalité d’étendre les connaissances quant à l’étendue, la nature et les contextes de la violence en milieu scolaire. Elle cherche à fournir des indicateurs statistiques sur les actes dont les élèves sont victimes, qu’ils aient fait l’objet ou non d’un signalement au sein de l’établissement ou auprès des autorités policières ou judiciaires. Elle donne aussi des informations sur la façon dont les élèves perçoivent le climat scolaire. Le questionnaire se présente sous format informatisé ou papier et s’articule autour de quatre grands thèmes : le climat scolaire, l’expérience scolaire, les comportements (insultes, menaces, bousculades), les vols. Pour chacun des faits évoqués, il est demandé sa fréquence, son lieu et la qualité des auteurs (élèves, groupe d’élèves, professeurs, adultes). Pour ne pas trop empiéter sur les heures de cours, le temps de passation est de 45 minutes. Le questionnaire est strictement confidentiel. Il a fait l’objet d’une autorisation auprès de la CNIL et  a obtenu le label d’intérêt général et de qualité statistique de la part du Conseil national de l’information statistique (Cnis) au mois de décembre 2017. Cela implique que les réponses collectées sont protégées par le secret statistique. Les équipes mobiles de sécurité de chaque académie ont fait passer les questionnaires et ont veillé au bon déroulement de l’enquête. 
</a:t>
          </a:r>
          <a:r>
            <a:rPr lang="en-US" cap="none" sz="1100" b="0" i="0" u="none" baseline="0">
              <a:solidFill>
                <a:srgbClr val="000000"/>
              </a:solidFill>
              <a:latin typeface="Calibri"/>
              <a:ea typeface="Calibri"/>
              <a:cs typeface="Calibri"/>
            </a:rPr>
            <a:t>
</a:t>
          </a:r>
          <a:r>
            <a:rPr lang="en-US" cap="none" sz="900" b="1" i="0" u="none" baseline="0">
              <a:solidFill>
                <a:srgbClr val="993366"/>
              </a:solidFill>
              <a:latin typeface="Arial"/>
              <a:ea typeface="Arial"/>
              <a:cs typeface="Arial"/>
            </a:rPr>
            <a:t>Champ 
</a:t>
          </a:r>
          <a:r>
            <a:rPr lang="en-US" cap="none" sz="1100" b="0" i="0" u="none" baseline="0">
              <a:solidFill>
                <a:srgbClr val="000000"/>
              </a:solidFill>
              <a:latin typeface="Calibri"/>
              <a:ea typeface="Calibri"/>
              <a:cs typeface="Calibri"/>
            </a:rPr>
            <a:t>Cette enquête a été réalisée auprès d’un échantillon de 300 lycées représentatifs au niveau national (France métropolitaine et DOM), des secteurs public et privé sous contrat. Au cours du printemps 2018, 30 000 lycéens, soit 100 par lycée, ont été interrogés. À</a:t>
          </a:r>
          <a:r>
            <a:rPr lang="en-US" cap="none" sz="1100" b="0" i="0" u="none" baseline="0">
              <a:solidFill>
                <a:srgbClr val="000000"/>
              </a:solidFill>
              <a:latin typeface="Calibri"/>
              <a:ea typeface="Calibri"/>
              <a:cs typeface="Calibri"/>
            </a:rPr>
            <a:t> l'instar de 2015, l</a:t>
          </a:r>
          <a:r>
            <a:rPr lang="en-US" cap="none" sz="1100" b="0" i="0" u="none" baseline="0">
              <a:solidFill>
                <a:srgbClr val="000000"/>
              </a:solidFill>
              <a:latin typeface="Calibri"/>
              <a:ea typeface="Calibri"/>
              <a:cs typeface="Calibri"/>
            </a:rPr>
            <a:t>e taux de réponse est de 52 %, sensiblement moins bon qu’en collège, en particulier à cause des absences dues aux stages dans les formations professionnelles.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données ont été pondérées et corrigées de la non-réponse par un calage sur marges, garantissant la représentativité pour un certain nombre de caractéristiques des établissements et des élèves. Par construction, l’enquête ainsi définie n’est représentative qu’au niveau national. Aucun résultat ne peut en être extrait au niveau local, à l’échelle des académies et a fortiori des établissements.
</a:t>
          </a:r>
          <a:r>
            <a:rPr lang="en-US" cap="none" sz="1100" b="0" i="0" u="none" baseline="0">
              <a:solidFill>
                <a:srgbClr val="000000"/>
              </a:solidFill>
              <a:latin typeface="Calibri"/>
              <a:ea typeface="Calibri"/>
              <a:cs typeface="Calibri"/>
            </a:rPr>
            <a:t>
</a:t>
          </a:r>
          <a:r>
            <a:rPr lang="en-US" cap="none" sz="900" b="1" i="0" u="none" baseline="0">
              <a:solidFill>
                <a:srgbClr val="993366"/>
              </a:solidFill>
              <a:latin typeface="Arial"/>
              <a:ea typeface="Arial"/>
              <a:cs typeface="Arial"/>
            </a:rPr>
            <a:t>Définitions 
</a:t>
          </a:r>
          <a:r>
            <a:rPr lang="en-US" cap="none" sz="1100" b="1" i="0" u="none" baseline="0">
              <a:solidFill>
                <a:srgbClr val="000000"/>
              </a:solidFill>
              <a:latin typeface="Calibri"/>
              <a:ea typeface="Calibri"/>
              <a:cs typeface="Calibri"/>
            </a:rPr>
            <a:t>L’indice de climat scolaire</a:t>
          </a:r>
          <a:r>
            <a:rPr lang="en-US" cap="none" sz="1100" b="0" i="0" u="none" baseline="0">
              <a:solidFill>
                <a:srgbClr val="000000"/>
              </a:solidFill>
              <a:latin typeface="Calibri"/>
              <a:ea typeface="Calibri"/>
              <a:cs typeface="Calibri"/>
            </a:rPr>
            <a:t> est la synthèse de 17 questions dans la partie « Climat scolaire » du questionnaire. Cet indice varie de 0 à 17 et correspond au nombre de réponses positives cochées par les élèves à ces questions. Plus l’indice est élevé, plus le climat scolaire est agréable. Cet indice a été découpé en quatre tranches (de 0 à</a:t>
          </a:r>
          <a:r>
            <a:rPr lang="en-US" cap="none" sz="1100" b="0" i="0" u="none" baseline="0">
              <a:solidFill>
                <a:srgbClr val="000000"/>
              </a:solidFill>
              <a:latin typeface="Calibri"/>
              <a:ea typeface="Calibri"/>
              <a:cs typeface="Calibri"/>
            </a:rPr>
            <a:t> 4</a:t>
          </a:r>
          <a:r>
            <a:rPr lang="en-US" cap="none" sz="1100" b="0" i="0" u="none" baseline="0">
              <a:solidFill>
                <a:srgbClr val="000000"/>
              </a:solidFill>
              <a:latin typeface="Calibri"/>
              <a:ea typeface="Calibri"/>
              <a:cs typeface="Calibri"/>
            </a:rPr>
            <a:t> réponses positives, de 5 à 8 réponses positives, de 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à 12 réponses positives et de 13 à 17 réponses positives). Cet indice n’est pas directement comparable avec celui utilisé pour les enquêtes auprès des collégiens de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2013</a:t>
          </a:r>
          <a:r>
            <a:rPr lang="en-US" cap="none" sz="1100" b="0" i="0" u="none" baseline="0">
              <a:solidFill>
                <a:srgbClr val="000000"/>
              </a:solidFill>
              <a:latin typeface="Calibri"/>
              <a:ea typeface="Calibri"/>
              <a:cs typeface="Calibri"/>
            </a:rPr>
            <a:t> et 2017 car les questions </a:t>
          </a:r>
          <a:r>
            <a:rPr lang="en-US" cap="none" sz="1100" b="0" i="0" u="none" baseline="0">
              <a:solidFill>
                <a:srgbClr val="000000"/>
              </a:solidFill>
              <a:latin typeface="Calibri"/>
              <a:ea typeface="Calibri"/>
              <a:cs typeface="Calibri"/>
            </a:rPr>
            <a:t>sont un peu différentes</a:t>
          </a:r>
          <a:r>
            <a:rPr lang="en-US" cap="none" sz="1100" b="0" i="0" u="none" baseline="0">
              <a:solidFill>
                <a:srgbClr val="000000"/>
              </a:solidFill>
              <a:latin typeface="Calibri"/>
              <a:ea typeface="Calibri"/>
              <a:cs typeface="Calibri"/>
            </a:rPr>
            <a:t> et plus nombreuses. </a:t>
          </a:r>
          <a:r>
            <a:rPr lang="en-US" cap="none" sz="1100" b="0" i="0" u="none" baseline="0">
              <a:solidFill>
                <a:srgbClr val="000000"/>
              </a:solidFill>
              <a:latin typeface="Calibri"/>
              <a:ea typeface="Calibri"/>
              <a:cs typeface="Calibri"/>
            </a:rPr>
            <a:t>La violence en milieu scolaire désigne les violences physiques, psychologiques, les atteintes aux biens et le harcèlement subis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sein de l’établissement ou aux alentours de l’établissement et dans les transports scolaires depuis le début de l’année scolaire 2017-2018.
</a:t>
          </a:r>
          <a:r>
            <a:rPr lang="en-US" cap="none" sz="1100" b="0" i="0" u="none" baseline="0">
              <a:solidFill>
                <a:srgbClr val="000000"/>
              </a:solidFill>
              <a:latin typeface="Calibri"/>
              <a:ea typeface="Calibri"/>
              <a:cs typeface="Calibri"/>
            </a:rPr>
            <a:t>Une</a:t>
          </a:r>
          <a:r>
            <a:rPr lang="en-US" cap="none" sz="1100" b="0" i="0" u="none" baseline="0">
              <a:solidFill>
                <a:srgbClr val="000000"/>
              </a:solidFill>
              <a:latin typeface="Calibri"/>
              <a:ea typeface="Calibri"/>
              <a:cs typeface="Calibri"/>
            </a:rPr>
            <a:t> vingtaine d'</a:t>
          </a:r>
          <a:r>
            <a:rPr lang="en-US" cap="none" sz="1100" b="0" i="0" u="none" baseline="0">
              <a:solidFill>
                <a:srgbClr val="000000"/>
              </a:solidFill>
              <a:latin typeface="Calibri"/>
              <a:ea typeface="Calibri"/>
              <a:cs typeface="Calibri"/>
            </a:rPr>
            <a:t>atteintes ont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été répertoriées.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Tout comme pour les collégiens, à partir de ces questions, </a:t>
          </a:r>
          <a:r>
            <a:rPr lang="en-US" cap="none" sz="1100" b="1" i="0" u="none" baseline="0">
              <a:solidFill>
                <a:srgbClr val="000000"/>
              </a:solidFill>
              <a:latin typeface="Calibri"/>
              <a:ea typeface="Calibri"/>
              <a:cs typeface="Calibri"/>
            </a:rPr>
            <a:t>un indice de victimation</a:t>
          </a:r>
          <a:r>
            <a:rPr lang="en-US" cap="none" sz="1100" b="0" i="0" u="none" baseline="0">
              <a:solidFill>
                <a:srgbClr val="000000"/>
              </a:solidFill>
              <a:latin typeface="Calibri"/>
              <a:ea typeface="Calibri"/>
              <a:cs typeface="Calibri"/>
            </a:rPr>
            <a:t> a été élaboré. Il est un peu différent de celui créé pour les collégiens, car il n’intègre pas les bagarres collectives. Cependant, la méthodologie est la même. Cet indice est la synthèse de huit faits de violence prenant partiellement en compte la fréquence et la gravité des actes recensés. Pour la violence psychologique, cinq faits de violences ont été retenus (avoir reçu un surnom désagréable souvent ou plutôt souvent, avoir été moqué pour sa bonne conduite souvent ou plutôt souvent, avoir été victime d’ostracisme souvent ou plutôt souvent, avoir été insulté au moins trois fois et avoir été humilié) et trois faits ont été retenus pour la violence physique (avoir été bousculé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moins deux fois, avoir été frappé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moins deux fois, avoir été la cible de lancers d’objets au moins deux fois).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La cyberviolence</a:t>
          </a:r>
          <a:r>
            <a:rPr lang="en-US" cap="none" sz="1100" b="0" i="0" u="none" baseline="0">
              <a:solidFill>
                <a:srgbClr val="000000"/>
              </a:solidFill>
              <a:latin typeface="Calibri"/>
              <a:ea typeface="Calibri"/>
              <a:cs typeface="Calibri"/>
            </a:rPr>
            <a:t> est une synthèse des réponses données relatives aux violences psychologiques telles que les surnoms désagréables, les insultes, les insultes par rapport à l’origine, la religion, le sentiment d’humiliation, les films ou photos humiliantes publiés à l’aide des nouvelles technologies comme le téléphone portable ou les réseaux sociaux. 
</a:t>
          </a:r>
          <a:r>
            <a:rPr lang="en-US" cap="none" sz="1100" b="0" i="0" u="none" baseline="0">
              <a:solidFill>
                <a:srgbClr val="000000"/>
              </a:solidFill>
              <a:latin typeface="Calibri"/>
              <a:ea typeface="Calibri"/>
              <a:cs typeface="Calibri"/>
            </a:rPr>
            <a:t> 
</a:t>
          </a:r>
          <a:r>
            <a:rPr lang="en-US" cap="none" sz="900" b="1" i="0" u="none" baseline="0">
              <a:solidFill>
                <a:srgbClr val="993366"/>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0"/>
  <sheetViews>
    <sheetView tabSelected="1" zoomScale="160" zoomScaleNormal="160" zoomScalePageLayoutView="0" workbookViewId="0" topLeftCell="A16">
      <selection activeCell="B30" sqref="B30"/>
    </sheetView>
  </sheetViews>
  <sheetFormatPr defaultColWidth="11.421875" defaultRowHeight="15"/>
  <cols>
    <col min="1" max="1" width="3.140625" style="5" customWidth="1"/>
    <col min="2" max="2" width="52.00390625" style="5" customWidth="1"/>
    <col min="3" max="3" width="8.140625" style="5" customWidth="1"/>
    <col min="4" max="4" width="7.7109375" style="5" customWidth="1"/>
    <col min="5" max="5" width="8.28125" style="5" customWidth="1"/>
    <col min="6" max="6" width="8.57421875" style="5" customWidth="1"/>
    <col min="7" max="7" width="10.8515625" style="5" customWidth="1"/>
    <col min="8" max="8" width="13.00390625" style="5" customWidth="1"/>
    <col min="9" max="9" width="15.28125" style="5" customWidth="1"/>
    <col min="10" max="16384" width="11.421875" style="5" customWidth="1"/>
  </cols>
  <sheetData>
    <row r="1" ht="12" thickBot="1">
      <c r="B1" s="4" t="s">
        <v>78</v>
      </c>
    </row>
    <row r="2" spans="2:9" ht="12.75" customHeight="1" thickTop="1">
      <c r="B2" s="158" t="s">
        <v>0</v>
      </c>
      <c r="C2" s="160" t="s">
        <v>42</v>
      </c>
      <c r="D2" s="160" t="s">
        <v>43</v>
      </c>
      <c r="E2" s="155" t="s">
        <v>1</v>
      </c>
      <c r="F2" s="157"/>
      <c r="G2" s="155" t="s">
        <v>2</v>
      </c>
      <c r="H2" s="156"/>
      <c r="I2" s="157"/>
    </row>
    <row r="3" spans="2:9" ht="33.75">
      <c r="B3" s="159"/>
      <c r="C3" s="161"/>
      <c r="D3" s="161"/>
      <c r="E3" s="35" t="s">
        <v>3</v>
      </c>
      <c r="F3" s="36" t="s">
        <v>4</v>
      </c>
      <c r="G3" s="37" t="s">
        <v>39</v>
      </c>
      <c r="H3" s="38" t="s">
        <v>40</v>
      </c>
      <c r="I3" s="38" t="s">
        <v>41</v>
      </c>
    </row>
    <row r="4" spans="1:9" ht="11.25">
      <c r="A4" s="164" t="s">
        <v>72</v>
      </c>
      <c r="B4" s="1" t="s">
        <v>31</v>
      </c>
      <c r="C4" s="110">
        <v>94.4</v>
      </c>
      <c r="D4" s="111">
        <v>93.91</v>
      </c>
      <c r="E4" s="112">
        <v>93.01</v>
      </c>
      <c r="F4" s="113">
        <v>94.86</v>
      </c>
      <c r="G4" s="112">
        <v>90.97</v>
      </c>
      <c r="H4" s="110">
        <v>94.81</v>
      </c>
      <c r="I4" s="74">
        <v>94.28</v>
      </c>
    </row>
    <row r="5" spans="1:12" ht="11.25">
      <c r="A5" s="164"/>
      <c r="B5" s="3" t="s">
        <v>32</v>
      </c>
      <c r="C5" s="74">
        <v>89.2</v>
      </c>
      <c r="D5" s="114">
        <v>88.68</v>
      </c>
      <c r="E5" s="115">
        <v>85.58</v>
      </c>
      <c r="F5" s="116">
        <v>91.95</v>
      </c>
      <c r="G5" s="115">
        <v>81.66</v>
      </c>
      <c r="H5" s="74">
        <v>91.04</v>
      </c>
      <c r="I5" s="74">
        <v>89.32</v>
      </c>
      <c r="L5" s="49"/>
    </row>
    <row r="6" spans="1:9" ht="11.25">
      <c r="A6" s="164"/>
      <c r="B6" s="3" t="s">
        <v>77</v>
      </c>
      <c r="C6" s="74">
        <v>88.8</v>
      </c>
      <c r="D6" s="114">
        <v>83.55</v>
      </c>
      <c r="E6" s="115">
        <v>84.99</v>
      </c>
      <c r="F6" s="116">
        <v>82.06</v>
      </c>
      <c r="G6" s="115">
        <v>78.1</v>
      </c>
      <c r="H6" s="74">
        <v>85.05</v>
      </c>
      <c r="I6" s="74">
        <v>84.46</v>
      </c>
    </row>
    <row r="7" spans="1:9" ht="11.25">
      <c r="A7" s="164"/>
      <c r="B7" s="3" t="s">
        <v>5</v>
      </c>
      <c r="C7" s="74">
        <v>92.4</v>
      </c>
      <c r="D7" s="114">
        <v>90.87</v>
      </c>
      <c r="E7" s="115">
        <v>89.03</v>
      </c>
      <c r="F7" s="116">
        <v>92.82</v>
      </c>
      <c r="G7" s="115">
        <v>90.06</v>
      </c>
      <c r="H7" s="74">
        <v>91.21</v>
      </c>
      <c r="I7" s="74">
        <v>90.86</v>
      </c>
    </row>
    <row r="8" spans="1:9" ht="22.5">
      <c r="A8" s="164"/>
      <c r="B8" s="3" t="s">
        <v>79</v>
      </c>
      <c r="C8" s="74">
        <v>78.9</v>
      </c>
      <c r="D8" s="114">
        <v>72.18</v>
      </c>
      <c r="E8" s="115">
        <v>72</v>
      </c>
      <c r="F8" s="116">
        <v>72.38</v>
      </c>
      <c r="G8" s="115">
        <v>68.53</v>
      </c>
      <c r="H8" s="74">
        <v>74.48</v>
      </c>
      <c r="I8" s="74">
        <v>71.06</v>
      </c>
    </row>
    <row r="9" spans="1:9" ht="11.25">
      <c r="A9" s="164"/>
      <c r="B9" s="3" t="s">
        <v>37</v>
      </c>
      <c r="C9" s="74">
        <v>87.9</v>
      </c>
      <c r="D9" s="114">
        <v>88.54</v>
      </c>
      <c r="E9" s="115">
        <v>87.93</v>
      </c>
      <c r="F9" s="116">
        <v>89.21</v>
      </c>
      <c r="G9" s="115">
        <v>88.53</v>
      </c>
      <c r="H9" s="74">
        <v>87.72</v>
      </c>
      <c r="I9" s="74">
        <v>89.66</v>
      </c>
    </row>
    <row r="10" spans="1:9" ht="12.75" customHeight="1">
      <c r="A10" s="164"/>
      <c r="B10" s="3" t="s">
        <v>6</v>
      </c>
      <c r="C10" s="74">
        <v>90</v>
      </c>
      <c r="D10" s="114">
        <v>94.19</v>
      </c>
      <c r="E10" s="115">
        <v>94.31</v>
      </c>
      <c r="F10" s="116">
        <v>94.1</v>
      </c>
      <c r="G10" s="115">
        <v>95.03</v>
      </c>
      <c r="H10" s="74">
        <v>94.05</v>
      </c>
      <c r="I10" s="74">
        <v>93.95</v>
      </c>
    </row>
    <row r="11" spans="1:9" ht="11.25">
      <c r="A11" s="164"/>
      <c r="B11" s="3" t="s">
        <v>38</v>
      </c>
      <c r="C11" s="74">
        <v>94.5</v>
      </c>
      <c r="D11" s="114">
        <v>89.61</v>
      </c>
      <c r="E11" s="115">
        <v>89.63</v>
      </c>
      <c r="F11" s="116">
        <v>89.59</v>
      </c>
      <c r="G11" s="115">
        <v>81.8</v>
      </c>
      <c r="H11" s="74">
        <v>94.09</v>
      </c>
      <c r="I11" s="74">
        <v>87.8</v>
      </c>
    </row>
    <row r="12" spans="1:9" ht="11.25">
      <c r="A12" s="164"/>
      <c r="B12" s="3" t="s">
        <v>33</v>
      </c>
      <c r="C12" s="74">
        <v>89.8</v>
      </c>
      <c r="D12" s="114">
        <v>87.52</v>
      </c>
      <c r="E12" s="115">
        <v>89.17</v>
      </c>
      <c r="F12" s="116">
        <v>85.79</v>
      </c>
      <c r="G12" s="115">
        <v>84</v>
      </c>
      <c r="H12" s="74">
        <v>89.23</v>
      </c>
      <c r="I12" s="74">
        <v>87.11</v>
      </c>
    </row>
    <row r="13" spans="1:9" ht="11.25">
      <c r="A13" s="164"/>
      <c r="B13" s="3" t="s">
        <v>34</v>
      </c>
      <c r="C13" s="74">
        <v>70.1</v>
      </c>
      <c r="D13" s="114">
        <v>72.03</v>
      </c>
      <c r="E13" s="115">
        <v>75.19</v>
      </c>
      <c r="F13" s="116">
        <v>68.71</v>
      </c>
      <c r="G13" s="115">
        <v>64.79</v>
      </c>
      <c r="H13" s="74">
        <v>73.78</v>
      </c>
      <c r="I13" s="74">
        <v>73.58</v>
      </c>
    </row>
    <row r="14" spans="1:9" ht="11.25">
      <c r="A14" s="164"/>
      <c r="B14" s="3" t="s">
        <v>80</v>
      </c>
      <c r="C14" s="74">
        <v>52.2</v>
      </c>
      <c r="D14" s="114">
        <v>65.24</v>
      </c>
      <c r="E14" s="115">
        <v>74.32</v>
      </c>
      <c r="F14" s="116">
        <v>55.71</v>
      </c>
      <c r="G14" s="115">
        <v>53.49</v>
      </c>
      <c r="H14" s="74">
        <v>68.38</v>
      </c>
      <c r="I14" s="74">
        <v>67.33</v>
      </c>
    </row>
    <row r="15" spans="1:9" ht="11.25">
      <c r="A15" s="164"/>
      <c r="B15" s="3" t="s">
        <v>7</v>
      </c>
      <c r="C15" s="74">
        <v>86.5</v>
      </c>
      <c r="D15" s="114">
        <v>85.01</v>
      </c>
      <c r="E15" s="115">
        <v>86.4</v>
      </c>
      <c r="F15" s="116">
        <v>83.57</v>
      </c>
      <c r="G15" s="115">
        <v>86.78</v>
      </c>
      <c r="H15" s="74">
        <v>83.39</v>
      </c>
      <c r="I15" s="74">
        <v>86.23</v>
      </c>
    </row>
    <row r="16" spans="1:9" ht="11.25">
      <c r="A16" s="164"/>
      <c r="B16" s="3" t="s">
        <v>35</v>
      </c>
      <c r="C16" s="74">
        <v>94.9</v>
      </c>
      <c r="D16" s="114">
        <v>92.17</v>
      </c>
      <c r="E16" s="115">
        <v>91.26</v>
      </c>
      <c r="F16" s="116">
        <v>93.15</v>
      </c>
      <c r="G16" s="115">
        <v>87.76</v>
      </c>
      <c r="H16" s="74">
        <v>94.68</v>
      </c>
      <c r="I16" s="74">
        <v>91.12</v>
      </c>
    </row>
    <row r="17" spans="1:9" ht="12" customHeight="1">
      <c r="A17" s="164"/>
      <c r="B17" s="3" t="s">
        <v>8</v>
      </c>
      <c r="C17" s="74">
        <v>96.7</v>
      </c>
      <c r="D17" s="114">
        <v>95.43</v>
      </c>
      <c r="E17" s="115">
        <v>94.39</v>
      </c>
      <c r="F17" s="116">
        <v>96.54</v>
      </c>
      <c r="G17" s="115">
        <v>92.66</v>
      </c>
      <c r="H17" s="74">
        <v>96.57</v>
      </c>
      <c r="I17" s="74">
        <v>95.4</v>
      </c>
    </row>
    <row r="18" spans="1:9" ht="11.25">
      <c r="A18" s="164"/>
      <c r="B18" s="3" t="s">
        <v>81</v>
      </c>
      <c r="C18" s="74">
        <v>58.4</v>
      </c>
      <c r="D18" s="114">
        <v>55.88</v>
      </c>
      <c r="E18" s="115">
        <v>58.89</v>
      </c>
      <c r="F18" s="116">
        <v>52.63</v>
      </c>
      <c r="G18" s="115">
        <v>51.04</v>
      </c>
      <c r="H18" s="74">
        <v>58.82</v>
      </c>
      <c r="I18" s="74">
        <v>54.55</v>
      </c>
    </row>
    <row r="19" spans="1:9" ht="11.25">
      <c r="A19" s="164"/>
      <c r="B19" s="3" t="s">
        <v>36</v>
      </c>
      <c r="C19" s="74">
        <v>82.6</v>
      </c>
      <c r="D19" s="114">
        <v>77.17</v>
      </c>
      <c r="E19" s="115">
        <v>73.46</v>
      </c>
      <c r="F19" s="116">
        <v>81.09</v>
      </c>
      <c r="G19" s="115">
        <v>73.09</v>
      </c>
      <c r="H19" s="74">
        <v>79.91</v>
      </c>
      <c r="I19" s="74">
        <v>75.6</v>
      </c>
    </row>
    <row r="20" spans="1:9" ht="11.25">
      <c r="A20" s="164"/>
      <c r="B20" s="2" t="s">
        <v>60</v>
      </c>
      <c r="C20" s="117">
        <v>84.1</v>
      </c>
      <c r="D20" s="118">
        <v>82.49</v>
      </c>
      <c r="E20" s="119">
        <v>76.81</v>
      </c>
      <c r="F20" s="118">
        <v>88.52</v>
      </c>
      <c r="G20" s="120">
        <v>78.51</v>
      </c>
      <c r="H20" s="121">
        <v>82.79</v>
      </c>
      <c r="I20" s="122">
        <v>84.25</v>
      </c>
    </row>
    <row r="21" spans="2:9" ht="11.25">
      <c r="B21" s="3" t="s">
        <v>67</v>
      </c>
      <c r="C21" s="123"/>
      <c r="D21" s="114">
        <v>87.66</v>
      </c>
      <c r="E21" s="115">
        <v>85.78</v>
      </c>
      <c r="F21" s="116">
        <v>89.64</v>
      </c>
      <c r="G21" s="115">
        <v>82.84</v>
      </c>
      <c r="H21" s="74">
        <v>89.18</v>
      </c>
      <c r="I21" s="74">
        <v>88.21</v>
      </c>
    </row>
    <row r="22" spans="2:9" ht="22.5">
      <c r="B22" s="3" t="s">
        <v>9</v>
      </c>
      <c r="C22" s="123"/>
      <c r="D22" s="114">
        <v>87.1</v>
      </c>
      <c r="E22" s="115">
        <v>87.13</v>
      </c>
      <c r="F22" s="116">
        <v>87.07</v>
      </c>
      <c r="G22" s="115">
        <v>79.02</v>
      </c>
      <c r="H22" s="74">
        <v>90.33</v>
      </c>
      <c r="I22" s="74">
        <v>87.13</v>
      </c>
    </row>
    <row r="23" spans="2:9" ht="11.25">
      <c r="B23" s="3" t="s">
        <v>70</v>
      </c>
      <c r="C23" s="123"/>
      <c r="D23" s="114">
        <v>79.39</v>
      </c>
      <c r="E23" s="115">
        <v>76.1</v>
      </c>
      <c r="F23" s="116">
        <v>82.84</v>
      </c>
      <c r="G23" s="115">
        <v>68.51</v>
      </c>
      <c r="H23" s="74">
        <v>84.73</v>
      </c>
      <c r="I23" s="74">
        <v>78.08</v>
      </c>
    </row>
    <row r="24" spans="2:9" ht="11.25">
      <c r="B24" s="3" t="s">
        <v>69</v>
      </c>
      <c r="C24" s="124"/>
      <c r="D24" s="125">
        <f>100-51.26</f>
        <v>48.74</v>
      </c>
      <c r="E24" s="126">
        <f>100-50.37</f>
        <v>49.63</v>
      </c>
      <c r="F24" s="127">
        <f>100-52.21</f>
        <v>47.79</v>
      </c>
      <c r="G24" s="128">
        <f>100-53.76</f>
        <v>46.24</v>
      </c>
      <c r="H24" s="129">
        <f>100-51.11</f>
        <v>48.89</v>
      </c>
      <c r="I24" s="74">
        <f>100-50.11</f>
        <v>49.89</v>
      </c>
    </row>
    <row r="25" spans="2:9" ht="11.25">
      <c r="B25" s="2" t="s">
        <v>68</v>
      </c>
      <c r="C25" s="130"/>
      <c r="D25" s="131">
        <f>100-53.38</f>
        <v>46.62</v>
      </c>
      <c r="E25" s="132">
        <f>100-53.55</f>
        <v>46.45</v>
      </c>
      <c r="F25" s="131">
        <f>100-53.21</f>
        <v>46.79</v>
      </c>
      <c r="G25" s="132">
        <f>100-54.68</f>
        <v>45.32</v>
      </c>
      <c r="H25" s="122">
        <f>100-54.62</f>
        <v>45.38</v>
      </c>
      <c r="I25" s="122">
        <f>100-51.02</f>
        <v>48.98</v>
      </c>
    </row>
    <row r="26" spans="2:5" ht="11.25">
      <c r="B26" s="163" t="s">
        <v>83</v>
      </c>
      <c r="C26" s="163"/>
      <c r="D26" s="163"/>
      <c r="E26" s="163"/>
    </row>
    <row r="27" spans="2:7" ht="11.25">
      <c r="B27" s="162" t="s">
        <v>82</v>
      </c>
      <c r="C27" s="162"/>
      <c r="D27" s="162"/>
      <c r="E27" s="162"/>
      <c r="F27" s="162"/>
      <c r="G27" s="162"/>
    </row>
    <row r="28" spans="2:7" ht="11.25">
      <c r="B28" s="162" t="s">
        <v>88</v>
      </c>
      <c r="C28" s="162"/>
      <c r="D28" s="162"/>
      <c r="E28" s="162"/>
      <c r="F28" s="162"/>
      <c r="G28" s="162"/>
    </row>
    <row r="29" spans="2:5" ht="11.25">
      <c r="B29" s="162" t="s">
        <v>84</v>
      </c>
      <c r="C29" s="162"/>
      <c r="D29" s="162"/>
      <c r="E29" s="162"/>
    </row>
    <row r="30" ht="12" thickBot="1">
      <c r="B30" s="154" t="s">
        <v>123</v>
      </c>
    </row>
  </sheetData>
  <sheetProtection/>
  <mergeCells count="10">
    <mergeCell ref="B29:E29"/>
    <mergeCell ref="A4:A20"/>
    <mergeCell ref="G2:I2"/>
    <mergeCell ref="B2:B3"/>
    <mergeCell ref="D2:D3"/>
    <mergeCell ref="C2:C3"/>
    <mergeCell ref="E2:F2"/>
    <mergeCell ref="B28:G28"/>
    <mergeCell ref="B27:G27"/>
    <mergeCell ref="B26:E2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1"/>
  <sheetViews>
    <sheetView zoomScalePageLayoutView="0" workbookViewId="0" topLeftCell="A1">
      <selection activeCell="A11" sqref="A11"/>
    </sheetView>
  </sheetViews>
  <sheetFormatPr defaultColWidth="11.421875" defaultRowHeight="15"/>
  <cols>
    <col min="1" max="1" width="32.7109375" style="0" customWidth="1"/>
  </cols>
  <sheetData>
    <row r="1" spans="1:5" ht="15">
      <c r="A1" s="168" t="s">
        <v>85</v>
      </c>
      <c r="B1" s="168"/>
      <c r="C1" s="168"/>
      <c r="D1" s="168"/>
      <c r="E1" s="168"/>
    </row>
    <row r="2" ht="15.75" thickBot="1"/>
    <row r="3" spans="1:6" ht="24.75" customHeight="1" thickTop="1">
      <c r="A3" s="52" t="s">
        <v>0</v>
      </c>
      <c r="B3" s="53" t="s">
        <v>55</v>
      </c>
      <c r="C3" s="53" t="s">
        <v>56</v>
      </c>
      <c r="D3" s="53" t="s">
        <v>42</v>
      </c>
      <c r="E3" s="53" t="s">
        <v>71</v>
      </c>
      <c r="F3" s="54" t="s">
        <v>43</v>
      </c>
    </row>
    <row r="4" spans="1:6" ht="15">
      <c r="A4" s="42" t="s">
        <v>31</v>
      </c>
      <c r="B4" s="57">
        <v>92.8</v>
      </c>
      <c r="C4" s="57">
        <v>92.5</v>
      </c>
      <c r="D4" s="58">
        <v>94.4</v>
      </c>
      <c r="E4" s="58">
        <v>94.13</v>
      </c>
      <c r="F4" s="58">
        <v>93.91</v>
      </c>
    </row>
    <row r="6" spans="1:8" ht="15">
      <c r="A6" s="165" t="s">
        <v>86</v>
      </c>
      <c r="B6" s="166"/>
      <c r="C6" s="166"/>
      <c r="D6" s="166"/>
      <c r="E6" s="166"/>
      <c r="F6" s="166"/>
      <c r="G6" s="166"/>
      <c r="H6" s="166"/>
    </row>
    <row r="7" spans="1:8" ht="15">
      <c r="A7" s="166"/>
      <c r="B7" s="166"/>
      <c r="C7" s="166"/>
      <c r="D7" s="166"/>
      <c r="E7" s="166"/>
      <c r="F7" s="166"/>
      <c r="G7" s="166"/>
      <c r="H7" s="166"/>
    </row>
    <row r="8" spans="1:8" ht="15">
      <c r="A8" s="167" t="s">
        <v>87</v>
      </c>
      <c r="B8" s="166"/>
      <c r="C8" s="166"/>
      <c r="D8" s="166"/>
      <c r="E8" s="166"/>
      <c r="F8" s="166"/>
      <c r="G8" s="166"/>
      <c r="H8" s="166"/>
    </row>
    <row r="9" spans="1:8" ht="15">
      <c r="A9" s="166"/>
      <c r="B9" s="166"/>
      <c r="C9" s="166"/>
      <c r="D9" s="166"/>
      <c r="E9" s="166"/>
      <c r="F9" s="166"/>
      <c r="G9" s="166"/>
      <c r="H9" s="166"/>
    </row>
    <row r="10" spans="1:8" ht="15">
      <c r="A10" s="162" t="s">
        <v>112</v>
      </c>
      <c r="B10" s="162"/>
      <c r="C10" s="162"/>
      <c r="D10" s="162"/>
      <c r="E10" s="162"/>
      <c r="F10" s="162"/>
      <c r="G10" s="162"/>
      <c r="H10" s="5"/>
    </row>
    <row r="11" spans="1:8" ht="15.75" thickBot="1">
      <c r="A11" s="8" t="s">
        <v>122</v>
      </c>
      <c r="B11" s="9"/>
      <c r="C11" s="9"/>
      <c r="D11" s="9"/>
      <c r="E11" s="9"/>
      <c r="F11" s="9"/>
      <c r="G11" s="9"/>
      <c r="H11" s="9"/>
    </row>
  </sheetData>
  <sheetProtection/>
  <mergeCells count="4">
    <mergeCell ref="A6:H7"/>
    <mergeCell ref="A8:H9"/>
    <mergeCell ref="A10:G10"/>
    <mergeCell ref="A1:E1"/>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4"/>
  <sheetViews>
    <sheetView zoomScale="145" zoomScaleNormal="145" zoomScalePageLayoutView="0" workbookViewId="0" topLeftCell="A1">
      <selection activeCell="A14" sqref="A14"/>
    </sheetView>
  </sheetViews>
  <sheetFormatPr defaultColWidth="11.421875" defaultRowHeight="15"/>
  <cols>
    <col min="1" max="1" width="38.7109375" style="5" customWidth="1"/>
    <col min="2" max="5" width="8.421875" style="5" customWidth="1"/>
    <col min="6" max="6" width="11.421875" style="5" customWidth="1"/>
    <col min="7" max="7" width="11.140625" style="5" customWidth="1"/>
    <col min="8" max="8" width="10.57421875" style="5" customWidth="1"/>
    <col min="9" max="253" width="11.421875" style="5" customWidth="1"/>
    <col min="254" max="254" width="23.140625" style="5" customWidth="1"/>
    <col min="255" max="16384" width="11.421875" style="5" customWidth="1"/>
  </cols>
  <sheetData>
    <row r="1" ht="12" thickBot="1">
      <c r="A1" s="10" t="s">
        <v>91</v>
      </c>
    </row>
    <row r="2" spans="1:8" ht="12" customHeight="1" thickTop="1">
      <c r="A2" s="169" t="s">
        <v>90</v>
      </c>
      <c r="B2" s="160" t="s">
        <v>42</v>
      </c>
      <c r="C2" s="171" t="s">
        <v>43</v>
      </c>
      <c r="D2" s="173" t="s">
        <v>1</v>
      </c>
      <c r="E2" s="174"/>
      <c r="F2" s="157" t="s">
        <v>2</v>
      </c>
      <c r="G2" s="175"/>
      <c r="H2" s="175"/>
    </row>
    <row r="3" spans="1:8" ht="33.75">
      <c r="A3" s="170"/>
      <c r="B3" s="161"/>
      <c r="C3" s="172"/>
      <c r="D3" s="35" t="s">
        <v>3</v>
      </c>
      <c r="E3" s="36" t="s">
        <v>4</v>
      </c>
      <c r="F3" s="37" t="s">
        <v>39</v>
      </c>
      <c r="G3" s="38" t="s">
        <v>40</v>
      </c>
      <c r="H3" s="38" t="s">
        <v>41</v>
      </c>
    </row>
    <row r="4" spans="1:12" ht="11.25">
      <c r="A4" s="12" t="s">
        <v>57</v>
      </c>
      <c r="B4" s="133">
        <v>0.43</v>
      </c>
      <c r="C4" s="134">
        <v>0.97</v>
      </c>
      <c r="D4" s="135">
        <v>0.86</v>
      </c>
      <c r="E4" s="136">
        <v>1.09</v>
      </c>
      <c r="F4" s="137">
        <v>1.27</v>
      </c>
      <c r="G4" s="133">
        <v>0.76</v>
      </c>
      <c r="H4" s="133">
        <v>1.08</v>
      </c>
      <c r="I4" s="34"/>
      <c r="J4" s="34"/>
      <c r="K4" s="11"/>
      <c r="L4" s="34"/>
    </row>
    <row r="5" spans="1:8" ht="11.25">
      <c r="A5" s="13" t="s">
        <v>58</v>
      </c>
      <c r="B5" s="138">
        <v>2.51</v>
      </c>
      <c r="C5" s="139">
        <v>3.5</v>
      </c>
      <c r="D5" s="140">
        <v>3.36</v>
      </c>
      <c r="E5" s="141">
        <v>3.64</v>
      </c>
      <c r="F5" s="142">
        <v>6.14</v>
      </c>
      <c r="G5" s="138">
        <v>2.39</v>
      </c>
      <c r="H5" s="138">
        <v>3.57</v>
      </c>
    </row>
    <row r="6" spans="1:11" ht="11.25">
      <c r="A6" s="13" t="s">
        <v>89</v>
      </c>
      <c r="B6" s="138">
        <v>18.4</v>
      </c>
      <c r="C6" s="139">
        <v>19.67</v>
      </c>
      <c r="D6" s="140">
        <v>19.66</v>
      </c>
      <c r="E6" s="141">
        <v>19.64</v>
      </c>
      <c r="F6" s="142">
        <v>26.35</v>
      </c>
      <c r="G6" s="138">
        <v>17.19</v>
      </c>
      <c r="H6" s="138">
        <v>19.36</v>
      </c>
      <c r="I6" s="34"/>
      <c r="J6" s="34"/>
      <c r="K6" s="11"/>
    </row>
    <row r="7" spans="1:11" ht="11.25">
      <c r="A7" s="13" t="s">
        <v>59</v>
      </c>
      <c r="B7" s="138">
        <v>78.65</v>
      </c>
      <c r="C7" s="139">
        <v>75.86</v>
      </c>
      <c r="D7" s="140">
        <v>76.12</v>
      </c>
      <c r="E7" s="141">
        <v>75.63</v>
      </c>
      <c r="F7" s="142">
        <v>66.23</v>
      </c>
      <c r="G7" s="138">
        <v>79.65</v>
      </c>
      <c r="H7" s="138">
        <v>75.98</v>
      </c>
      <c r="K7" s="11"/>
    </row>
    <row r="8" spans="1:9" ht="11.25">
      <c r="A8" s="14" t="s">
        <v>10</v>
      </c>
      <c r="B8" s="75">
        <v>100</v>
      </c>
      <c r="C8" s="143">
        <v>100</v>
      </c>
      <c r="D8" s="144">
        <v>100</v>
      </c>
      <c r="E8" s="145">
        <v>99.99</v>
      </c>
      <c r="F8" s="146">
        <v>100.01</v>
      </c>
      <c r="G8" s="147">
        <v>100</v>
      </c>
      <c r="H8" s="147">
        <v>100</v>
      </c>
      <c r="I8" s="11"/>
    </row>
    <row r="9" spans="1:8" ht="11.25">
      <c r="A9" s="165" t="s">
        <v>113</v>
      </c>
      <c r="B9" s="166"/>
      <c r="C9" s="166"/>
      <c r="D9" s="166"/>
      <c r="E9" s="166"/>
      <c r="F9" s="166"/>
      <c r="G9" s="166"/>
      <c r="H9" s="166"/>
    </row>
    <row r="10" spans="1:8" ht="11.25">
      <c r="A10" s="166"/>
      <c r="B10" s="166"/>
      <c r="C10" s="166"/>
      <c r="D10" s="166"/>
      <c r="E10" s="166"/>
      <c r="F10" s="166"/>
      <c r="G10" s="166"/>
      <c r="H10" s="166"/>
    </row>
    <row r="11" spans="1:8" ht="11.25">
      <c r="A11" s="167" t="s">
        <v>92</v>
      </c>
      <c r="B11" s="166"/>
      <c r="C11" s="166"/>
      <c r="D11" s="166"/>
      <c r="E11" s="166"/>
      <c r="F11" s="166"/>
      <c r="G11" s="166"/>
      <c r="H11" s="166"/>
    </row>
    <row r="12" spans="1:8" ht="11.25">
      <c r="A12" s="166"/>
      <c r="B12" s="166"/>
      <c r="C12" s="166"/>
      <c r="D12" s="166"/>
      <c r="E12" s="166"/>
      <c r="F12" s="166"/>
      <c r="G12" s="166"/>
      <c r="H12" s="166"/>
    </row>
    <row r="13" spans="1:6" ht="11.25">
      <c r="A13" s="162" t="s">
        <v>93</v>
      </c>
      <c r="B13" s="162"/>
      <c r="C13" s="162"/>
      <c r="D13" s="162"/>
      <c r="E13" s="162"/>
      <c r="F13" s="162"/>
    </row>
    <row r="14" spans="1:8" ht="12" thickBot="1">
      <c r="A14" s="154" t="s">
        <v>123</v>
      </c>
      <c r="B14" s="9"/>
      <c r="C14" s="9"/>
      <c r="D14" s="9"/>
      <c r="E14" s="9"/>
      <c r="F14" s="9"/>
      <c r="G14" s="9"/>
      <c r="H14" s="9"/>
    </row>
  </sheetData>
  <sheetProtection/>
  <mergeCells count="8">
    <mergeCell ref="A13:F13"/>
    <mergeCell ref="A9:H10"/>
    <mergeCell ref="A11:H12"/>
    <mergeCell ref="A2:A3"/>
    <mergeCell ref="B2:B3"/>
    <mergeCell ref="C2:C3"/>
    <mergeCell ref="D2:E2"/>
    <mergeCell ref="F2:H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5"/>
  <sheetViews>
    <sheetView zoomScale="145" zoomScaleNormal="145" zoomScalePageLayoutView="0" workbookViewId="0" topLeftCell="A1">
      <selection activeCell="A35" sqref="A35"/>
    </sheetView>
  </sheetViews>
  <sheetFormatPr defaultColWidth="11.421875" defaultRowHeight="15"/>
  <cols>
    <col min="1" max="1" width="43.7109375" style="7" customWidth="1"/>
    <col min="2" max="5" width="8.7109375" style="7" customWidth="1"/>
    <col min="6" max="6" width="10.8515625" style="7" customWidth="1"/>
    <col min="7" max="7" width="11.140625" style="7" customWidth="1"/>
    <col min="8" max="8" width="8.7109375" style="7" customWidth="1"/>
    <col min="9" max="16384" width="11.421875" style="7" customWidth="1"/>
  </cols>
  <sheetData>
    <row r="1" spans="1:8" ht="12.75" thickBot="1" thickTop="1">
      <c r="A1" s="4" t="s">
        <v>95</v>
      </c>
      <c r="C1" s="8"/>
      <c r="D1" s="155" t="s">
        <v>1</v>
      </c>
      <c r="E1" s="157"/>
      <c r="F1" s="155" t="s">
        <v>2</v>
      </c>
      <c r="G1" s="156"/>
      <c r="H1" s="157"/>
    </row>
    <row r="2" spans="1:8" ht="33.75">
      <c r="A2" s="15" t="s">
        <v>11</v>
      </c>
      <c r="B2" s="16" t="s">
        <v>42</v>
      </c>
      <c r="C2" s="30" t="s">
        <v>52</v>
      </c>
      <c r="D2" s="28" t="s">
        <v>3</v>
      </c>
      <c r="E2" s="29" t="s">
        <v>4</v>
      </c>
      <c r="F2" s="28" t="s">
        <v>39</v>
      </c>
      <c r="G2" s="38" t="s">
        <v>40</v>
      </c>
      <c r="H2" s="29" t="s">
        <v>41</v>
      </c>
    </row>
    <row r="3" spans="1:9" ht="9.75" customHeight="1">
      <c r="A3" s="17" t="s">
        <v>13</v>
      </c>
      <c r="B3" s="59">
        <v>33.2</v>
      </c>
      <c r="C3" s="60">
        <v>35.81</v>
      </c>
      <c r="D3" s="61">
        <v>34.69</v>
      </c>
      <c r="E3" s="62">
        <v>36.97</v>
      </c>
      <c r="F3" s="61">
        <v>34.09</v>
      </c>
      <c r="G3" s="63">
        <v>37.69</v>
      </c>
      <c r="H3" s="62">
        <v>34.2</v>
      </c>
      <c r="I3" s="41"/>
    </row>
    <row r="4" spans="1:9" ht="9.75" customHeight="1">
      <c r="A4" s="17" t="s">
        <v>14</v>
      </c>
      <c r="B4" s="59">
        <v>30.6</v>
      </c>
      <c r="C4" s="64">
        <v>35.23</v>
      </c>
      <c r="D4" s="65">
        <v>42.23</v>
      </c>
      <c r="E4" s="66">
        <v>27.84</v>
      </c>
      <c r="F4" s="65">
        <v>33.18</v>
      </c>
      <c r="G4" s="67">
        <v>36.91</v>
      </c>
      <c r="H4" s="66">
        <v>34.07</v>
      </c>
      <c r="I4" s="41"/>
    </row>
    <row r="5" spans="1:9" ht="9.75" customHeight="1">
      <c r="A5" s="17" t="s">
        <v>94</v>
      </c>
      <c r="B5" s="59">
        <v>28.7</v>
      </c>
      <c r="C5" s="64">
        <v>27.03</v>
      </c>
      <c r="D5" s="65">
        <v>26.59</v>
      </c>
      <c r="E5" s="66">
        <v>27.48</v>
      </c>
      <c r="F5" s="65">
        <v>28.7</v>
      </c>
      <c r="G5" s="67">
        <v>26.15</v>
      </c>
      <c r="H5" s="66">
        <v>27.31</v>
      </c>
      <c r="I5" s="41"/>
    </row>
    <row r="6" spans="1:9" ht="9.75" customHeight="1">
      <c r="A6" s="17" t="s">
        <v>16</v>
      </c>
      <c r="B6" s="59">
        <v>18.4</v>
      </c>
      <c r="C6" s="64">
        <v>22.44</v>
      </c>
      <c r="D6" s="65">
        <v>22.51</v>
      </c>
      <c r="E6" s="66">
        <v>22.36</v>
      </c>
      <c r="F6" s="65">
        <v>24.13</v>
      </c>
      <c r="G6" s="67">
        <v>22.11</v>
      </c>
      <c r="H6" s="66">
        <v>21.97</v>
      </c>
      <c r="I6" s="41"/>
    </row>
    <row r="7" spans="1:9" ht="9.75" customHeight="1">
      <c r="A7" s="17" t="s">
        <v>12</v>
      </c>
      <c r="B7" s="59">
        <v>22.1</v>
      </c>
      <c r="C7" s="64">
        <v>21.7</v>
      </c>
      <c r="D7" s="65">
        <v>24.06</v>
      </c>
      <c r="E7" s="66">
        <v>19.22</v>
      </c>
      <c r="F7" s="65">
        <v>26.21</v>
      </c>
      <c r="G7" s="67">
        <v>19.58</v>
      </c>
      <c r="H7" s="66">
        <v>22.13</v>
      </c>
      <c r="I7" s="41"/>
    </row>
    <row r="8" spans="1:9" ht="9.75" customHeight="1">
      <c r="A8" s="17" t="s">
        <v>19</v>
      </c>
      <c r="B8" s="59">
        <v>13.5</v>
      </c>
      <c r="C8" s="64">
        <v>12.9</v>
      </c>
      <c r="D8" s="65">
        <v>13.2</v>
      </c>
      <c r="E8" s="66">
        <v>12.58</v>
      </c>
      <c r="F8" s="65">
        <v>15.77</v>
      </c>
      <c r="G8" s="67">
        <v>11.98</v>
      </c>
      <c r="H8" s="66">
        <v>12.58</v>
      </c>
      <c r="I8" s="41"/>
    </row>
    <row r="9" spans="1:9" ht="9.75" customHeight="1">
      <c r="A9" s="17" t="s">
        <v>73</v>
      </c>
      <c r="B9" s="68"/>
      <c r="C9" s="64">
        <v>10.53</v>
      </c>
      <c r="D9" s="69">
        <v>18.39</v>
      </c>
      <c r="E9" s="64">
        <v>2.24</v>
      </c>
      <c r="F9" s="69">
        <v>8.28</v>
      </c>
      <c r="G9" s="59">
        <v>12.09</v>
      </c>
      <c r="H9" s="64">
        <v>9.67</v>
      </c>
      <c r="I9" s="41"/>
    </row>
    <row r="10" spans="1:9" ht="9.75" customHeight="1">
      <c r="A10" s="17" t="s">
        <v>17</v>
      </c>
      <c r="B10" s="59">
        <v>14</v>
      </c>
      <c r="C10" s="64">
        <v>10.05</v>
      </c>
      <c r="D10" s="69">
        <v>12.53</v>
      </c>
      <c r="E10" s="64">
        <v>7.44</v>
      </c>
      <c r="F10" s="69">
        <v>10.67</v>
      </c>
      <c r="G10" s="59">
        <v>10.23</v>
      </c>
      <c r="H10" s="64">
        <v>9.47</v>
      </c>
      <c r="I10" s="41"/>
    </row>
    <row r="11" spans="1:9" ht="23.25" customHeight="1">
      <c r="A11" s="17" t="s">
        <v>66</v>
      </c>
      <c r="B11" s="67">
        <v>4.1</v>
      </c>
      <c r="C11" s="66">
        <v>9.01</v>
      </c>
      <c r="D11" s="65">
        <v>9.86</v>
      </c>
      <c r="E11" s="66">
        <v>8.12</v>
      </c>
      <c r="F11" s="65">
        <v>8.59</v>
      </c>
      <c r="G11" s="67">
        <v>9.57</v>
      </c>
      <c r="H11" s="66">
        <v>8.48</v>
      </c>
      <c r="I11" s="41"/>
    </row>
    <row r="12" spans="1:9" ht="9.75" customHeight="1">
      <c r="A12" s="17" t="s">
        <v>15</v>
      </c>
      <c r="B12" s="59">
        <v>9.9</v>
      </c>
      <c r="C12" s="64">
        <v>8.84</v>
      </c>
      <c r="D12" s="65">
        <v>9.11</v>
      </c>
      <c r="E12" s="66">
        <v>8.56</v>
      </c>
      <c r="F12" s="65">
        <v>11.36</v>
      </c>
      <c r="G12" s="67">
        <v>7.93</v>
      </c>
      <c r="H12" s="66">
        <v>8.7</v>
      </c>
      <c r="I12" s="41"/>
    </row>
    <row r="13" spans="1:9" ht="9.75" customHeight="1">
      <c r="A13" s="17" t="s">
        <v>74</v>
      </c>
      <c r="B13" s="67">
        <v>7.5</v>
      </c>
      <c r="C13" s="66">
        <v>7.56</v>
      </c>
      <c r="D13" s="65">
        <v>8.15</v>
      </c>
      <c r="E13" s="66">
        <v>6.95</v>
      </c>
      <c r="F13" s="65">
        <v>7.64</v>
      </c>
      <c r="G13" s="67">
        <v>7.53</v>
      </c>
      <c r="H13" s="66">
        <v>7.57</v>
      </c>
      <c r="I13" s="41"/>
    </row>
    <row r="14" spans="1:9" ht="9.75" customHeight="1">
      <c r="A14" s="17" t="s">
        <v>76</v>
      </c>
      <c r="B14" s="68"/>
      <c r="C14" s="64">
        <v>7.13</v>
      </c>
      <c r="D14" s="69">
        <v>6.56</v>
      </c>
      <c r="E14" s="64">
        <v>7.73</v>
      </c>
      <c r="F14" s="69">
        <v>8.59</v>
      </c>
      <c r="G14" s="59">
        <v>6.6</v>
      </c>
      <c r="H14" s="64">
        <v>7.05</v>
      </c>
      <c r="I14" s="41"/>
    </row>
    <row r="15" spans="1:9" ht="9.75" customHeight="1">
      <c r="A15" s="17" t="s">
        <v>44</v>
      </c>
      <c r="B15" s="59">
        <v>7.9</v>
      </c>
      <c r="C15" s="64">
        <v>6.61</v>
      </c>
      <c r="D15" s="69">
        <v>6.56</v>
      </c>
      <c r="E15" s="64">
        <v>6.67</v>
      </c>
      <c r="F15" s="69">
        <v>8.57</v>
      </c>
      <c r="G15" s="59">
        <v>5.97</v>
      </c>
      <c r="H15" s="64">
        <v>6.43</v>
      </c>
      <c r="I15" s="41"/>
    </row>
    <row r="16" spans="1:9" ht="9.75" customHeight="1">
      <c r="A16" s="17" t="s">
        <v>45</v>
      </c>
      <c r="B16" s="68"/>
      <c r="C16" s="64">
        <v>6.59</v>
      </c>
      <c r="D16" s="69">
        <v>10.6</v>
      </c>
      <c r="E16" s="64">
        <v>2.38</v>
      </c>
      <c r="F16" s="69">
        <v>5.09</v>
      </c>
      <c r="G16" s="59">
        <v>7.49</v>
      </c>
      <c r="H16" s="64">
        <v>6.19</v>
      </c>
      <c r="I16" s="41"/>
    </row>
    <row r="17" spans="1:9" ht="9.75" customHeight="1">
      <c r="A17" s="17" t="s">
        <v>23</v>
      </c>
      <c r="B17" s="59">
        <v>6.1</v>
      </c>
      <c r="C17" s="64">
        <v>6.42</v>
      </c>
      <c r="D17" s="69">
        <v>6.24</v>
      </c>
      <c r="E17" s="64">
        <v>6.6</v>
      </c>
      <c r="F17" s="69">
        <v>8.94</v>
      </c>
      <c r="G17" s="59">
        <v>5.16</v>
      </c>
      <c r="H17" s="64">
        <v>6.75</v>
      </c>
      <c r="I17" s="41"/>
    </row>
    <row r="18" spans="1:9" ht="9.75" customHeight="1">
      <c r="A18" s="17" t="s">
        <v>20</v>
      </c>
      <c r="B18" s="59">
        <v>6.1</v>
      </c>
      <c r="C18" s="64">
        <v>4.4</v>
      </c>
      <c r="D18" s="65">
        <v>3.58</v>
      </c>
      <c r="E18" s="66">
        <v>5.26</v>
      </c>
      <c r="F18" s="65">
        <v>6.16</v>
      </c>
      <c r="G18" s="67">
        <v>3.83</v>
      </c>
      <c r="H18" s="66">
        <v>4.23</v>
      </c>
      <c r="I18" s="41"/>
    </row>
    <row r="19" spans="1:9" ht="9.75" customHeight="1">
      <c r="A19" s="17" t="s">
        <v>47</v>
      </c>
      <c r="B19" s="59">
        <v>4.5</v>
      </c>
      <c r="C19" s="64">
        <v>4.05</v>
      </c>
      <c r="D19" s="69">
        <v>3.04</v>
      </c>
      <c r="E19" s="64">
        <v>5.12</v>
      </c>
      <c r="F19" s="69">
        <v>5.55</v>
      </c>
      <c r="G19" s="59">
        <v>3.38</v>
      </c>
      <c r="H19" s="64">
        <v>4.16</v>
      </c>
      <c r="I19" s="41"/>
    </row>
    <row r="20" spans="1:9" ht="9.75" customHeight="1">
      <c r="A20" s="17" t="s">
        <v>75</v>
      </c>
      <c r="B20" s="68"/>
      <c r="C20" s="64">
        <v>3.88</v>
      </c>
      <c r="D20" s="65">
        <v>3.71</v>
      </c>
      <c r="E20" s="66">
        <v>4.08</v>
      </c>
      <c r="F20" s="65">
        <v>4.91</v>
      </c>
      <c r="G20" s="67">
        <v>3.78</v>
      </c>
      <c r="H20" s="66">
        <v>3.48</v>
      </c>
      <c r="I20" s="41"/>
    </row>
    <row r="21" spans="1:9" ht="9.75" customHeight="1">
      <c r="A21" s="17" t="s">
        <v>114</v>
      </c>
      <c r="B21" s="68"/>
      <c r="C21" s="64">
        <v>3.48</v>
      </c>
      <c r="D21" s="69">
        <v>3</v>
      </c>
      <c r="E21" s="64">
        <v>3.98</v>
      </c>
      <c r="F21" s="69">
        <v>4.3</v>
      </c>
      <c r="G21" s="59">
        <v>3.19</v>
      </c>
      <c r="H21" s="64">
        <v>3.41</v>
      </c>
      <c r="I21" s="41"/>
    </row>
    <row r="22" spans="1:9" ht="9.75" customHeight="1">
      <c r="A22" s="17" t="s">
        <v>18</v>
      </c>
      <c r="B22" s="59">
        <v>3.7</v>
      </c>
      <c r="C22" s="64">
        <v>3.19</v>
      </c>
      <c r="D22" s="69">
        <v>2.48</v>
      </c>
      <c r="E22" s="64">
        <v>3.93</v>
      </c>
      <c r="F22" s="69">
        <v>4.71</v>
      </c>
      <c r="G22" s="59">
        <v>2.28</v>
      </c>
      <c r="H22" s="64">
        <v>3.59</v>
      </c>
      <c r="I22" s="41"/>
    </row>
    <row r="23" spans="1:9" ht="9.75" customHeight="1">
      <c r="A23" s="17" t="s">
        <v>22</v>
      </c>
      <c r="B23" s="68"/>
      <c r="C23" s="64">
        <v>3.14</v>
      </c>
      <c r="D23" s="69">
        <v>3.05</v>
      </c>
      <c r="E23" s="64">
        <v>3.23</v>
      </c>
      <c r="F23" s="69">
        <v>4.37</v>
      </c>
      <c r="G23" s="59">
        <v>3.26</v>
      </c>
      <c r="H23" s="64">
        <v>2.32</v>
      </c>
      <c r="I23" s="41"/>
    </row>
    <row r="24" spans="1:9" ht="9.75" customHeight="1">
      <c r="A24" s="17" t="s">
        <v>46</v>
      </c>
      <c r="B24" s="67">
        <v>8.6</v>
      </c>
      <c r="C24" s="66">
        <v>2.38</v>
      </c>
      <c r="D24" s="65">
        <v>2.38</v>
      </c>
      <c r="E24" s="66">
        <v>2.37</v>
      </c>
      <c r="F24" s="65">
        <v>3.47</v>
      </c>
      <c r="G24" s="67">
        <v>2.24</v>
      </c>
      <c r="H24" s="66">
        <v>1.98</v>
      </c>
      <c r="I24" s="41"/>
    </row>
    <row r="25" spans="1:9" ht="9.75" customHeight="1">
      <c r="A25" s="17" t="s">
        <v>49</v>
      </c>
      <c r="B25" s="68"/>
      <c r="C25" s="64">
        <v>1.59</v>
      </c>
      <c r="D25" s="69">
        <v>2.34</v>
      </c>
      <c r="E25" s="64">
        <v>0.8</v>
      </c>
      <c r="F25" s="69">
        <v>2.35</v>
      </c>
      <c r="G25" s="59">
        <v>1.54</v>
      </c>
      <c r="H25" s="64">
        <v>1.25</v>
      </c>
      <c r="I25" s="41"/>
    </row>
    <row r="26" spans="1:9" ht="9.75" customHeight="1">
      <c r="A26" s="17" t="s">
        <v>50</v>
      </c>
      <c r="B26" s="68"/>
      <c r="C26" s="64">
        <v>1.55</v>
      </c>
      <c r="D26" s="65">
        <v>1.79</v>
      </c>
      <c r="E26" s="66">
        <v>1.31</v>
      </c>
      <c r="F26" s="65">
        <v>3.23</v>
      </c>
      <c r="G26" s="67">
        <v>1.03</v>
      </c>
      <c r="H26" s="66">
        <v>1.36</v>
      </c>
      <c r="I26" s="41"/>
    </row>
    <row r="27" spans="1:9" ht="9.75" customHeight="1">
      <c r="A27" s="17" t="s">
        <v>48</v>
      </c>
      <c r="B27" s="59">
        <v>1.7</v>
      </c>
      <c r="C27" s="64">
        <v>1.42</v>
      </c>
      <c r="D27" s="69">
        <v>0.61</v>
      </c>
      <c r="E27" s="64">
        <v>2.27</v>
      </c>
      <c r="F27" s="69">
        <v>2.26</v>
      </c>
      <c r="G27" s="59">
        <v>1.22</v>
      </c>
      <c r="H27" s="64">
        <v>1.23</v>
      </c>
      <c r="I27" s="41"/>
    </row>
    <row r="28" spans="1:9" ht="9.75" customHeight="1">
      <c r="A28" s="17" t="s">
        <v>21</v>
      </c>
      <c r="B28" s="59">
        <v>1.7</v>
      </c>
      <c r="C28" s="64">
        <v>1.15</v>
      </c>
      <c r="D28" s="69">
        <v>0.91</v>
      </c>
      <c r="E28" s="64">
        <v>1.41</v>
      </c>
      <c r="F28" s="69">
        <v>2.13</v>
      </c>
      <c r="G28" s="59">
        <v>0.87</v>
      </c>
      <c r="H28" s="64">
        <v>1.01</v>
      </c>
      <c r="I28" s="41"/>
    </row>
    <row r="29" spans="1:9" ht="9.75" customHeight="1">
      <c r="A29" s="17" t="s">
        <v>24</v>
      </c>
      <c r="B29" s="59">
        <v>0.9</v>
      </c>
      <c r="C29" s="64">
        <v>0.85</v>
      </c>
      <c r="D29" s="69">
        <v>0.5</v>
      </c>
      <c r="E29" s="64">
        <v>1.22</v>
      </c>
      <c r="F29" s="69">
        <v>1.48</v>
      </c>
      <c r="G29" s="59">
        <v>0.76</v>
      </c>
      <c r="H29" s="64">
        <v>0.64</v>
      </c>
      <c r="I29" s="41"/>
    </row>
    <row r="30" spans="1:9" ht="9.75" customHeight="1" thickBot="1">
      <c r="A30" s="31" t="s">
        <v>51</v>
      </c>
      <c r="B30" s="70"/>
      <c r="C30" s="71">
        <v>0.83</v>
      </c>
      <c r="D30" s="72">
        <v>0.61</v>
      </c>
      <c r="E30" s="71">
        <v>1.06</v>
      </c>
      <c r="F30" s="72">
        <v>1.71</v>
      </c>
      <c r="G30" s="73">
        <v>0.5</v>
      </c>
      <c r="H30" s="71">
        <v>0.78</v>
      </c>
      <c r="I30" s="41"/>
    </row>
    <row r="31" spans="1:2" ht="11.25">
      <c r="A31" s="176" t="s">
        <v>96</v>
      </c>
      <c r="B31" s="176"/>
    </row>
    <row r="32" spans="1:8" ht="11.25">
      <c r="A32" s="167" t="s">
        <v>92</v>
      </c>
      <c r="B32" s="166"/>
      <c r="C32" s="166"/>
      <c r="D32" s="166"/>
      <c r="E32" s="166"/>
      <c r="F32" s="166"/>
      <c r="G32" s="166"/>
      <c r="H32" s="166"/>
    </row>
    <row r="33" spans="1:8" ht="11.25">
      <c r="A33" s="166"/>
      <c r="B33" s="166"/>
      <c r="C33" s="166"/>
      <c r="D33" s="166"/>
      <c r="E33" s="166"/>
      <c r="F33" s="166"/>
      <c r="G33" s="166"/>
      <c r="H33" s="166"/>
    </row>
    <row r="34" spans="1:5" ht="11.25">
      <c r="A34" s="162" t="s">
        <v>93</v>
      </c>
      <c r="B34" s="162"/>
      <c r="C34" s="162"/>
      <c r="D34" s="162"/>
      <c r="E34" s="162"/>
    </row>
    <row r="35" spans="1:8" ht="12" thickBot="1">
      <c r="A35" s="154" t="s">
        <v>123</v>
      </c>
      <c r="B35" s="8"/>
      <c r="C35" s="8"/>
      <c r="D35" s="8"/>
      <c r="E35" s="8"/>
      <c r="F35" s="8"/>
      <c r="G35" s="8"/>
      <c r="H35" s="8"/>
    </row>
  </sheetData>
  <sheetProtection/>
  <mergeCells count="5">
    <mergeCell ref="A32:H33"/>
    <mergeCell ref="A31:B31"/>
    <mergeCell ref="A34:E34"/>
    <mergeCell ref="D1:E1"/>
    <mergeCell ref="F1:H1"/>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3"/>
  <sheetViews>
    <sheetView zoomScale="150" zoomScaleNormal="150" zoomScalePageLayoutView="0" workbookViewId="0" topLeftCell="A1">
      <selection activeCell="A20" sqref="A20"/>
    </sheetView>
  </sheetViews>
  <sheetFormatPr defaultColWidth="11.421875" defaultRowHeight="15"/>
  <cols>
    <col min="1" max="1" width="77.57421875" style="0" customWidth="1"/>
  </cols>
  <sheetData>
    <row r="1" spans="1:6" ht="16.5" customHeight="1" thickBot="1" thickTop="1">
      <c r="A1" s="4" t="s">
        <v>98</v>
      </c>
      <c r="B1" s="148"/>
      <c r="C1" s="156" t="s">
        <v>1</v>
      </c>
      <c r="D1" s="157"/>
      <c r="E1" s="177" t="s">
        <v>2</v>
      </c>
      <c r="F1" s="178"/>
    </row>
    <row r="2" spans="1:6" ht="16.5" thickBot="1" thickTop="1">
      <c r="A2" s="43" t="s">
        <v>101</v>
      </c>
      <c r="B2" s="149" t="s">
        <v>43</v>
      </c>
      <c r="C2" s="150" t="s">
        <v>63</v>
      </c>
      <c r="D2" s="151" t="s">
        <v>4</v>
      </c>
      <c r="E2" s="152" t="s">
        <v>39</v>
      </c>
      <c r="F2" s="153" t="s">
        <v>62</v>
      </c>
    </row>
    <row r="3" spans="1:8" ht="15">
      <c r="A3" s="44" t="s">
        <v>115</v>
      </c>
      <c r="B3" s="74">
        <v>4.8</v>
      </c>
      <c r="C3" s="74">
        <v>5.44</v>
      </c>
      <c r="D3" s="74">
        <v>4.2</v>
      </c>
      <c r="E3" s="74">
        <v>5.14</v>
      </c>
      <c r="F3" s="74">
        <v>4.77</v>
      </c>
      <c r="G3" s="50"/>
      <c r="H3" s="48"/>
    </row>
    <row r="4" spans="1:8" ht="15">
      <c r="A4" s="45" t="s">
        <v>116</v>
      </c>
      <c r="B4" s="74">
        <v>4.5</v>
      </c>
      <c r="C4" s="74">
        <v>5.27</v>
      </c>
      <c r="D4" s="74">
        <v>3.76</v>
      </c>
      <c r="E4" s="74">
        <v>5.74</v>
      </c>
      <c r="F4" s="74">
        <v>4.25</v>
      </c>
      <c r="G4" s="50"/>
      <c r="H4" s="48"/>
    </row>
    <row r="5" spans="1:8" ht="15">
      <c r="A5" s="51" t="s">
        <v>117</v>
      </c>
      <c r="B5" s="74">
        <v>1.22</v>
      </c>
      <c r="C5" s="74">
        <v>0.94</v>
      </c>
      <c r="D5" s="74">
        <v>1.51</v>
      </c>
      <c r="E5" s="74">
        <v>1.77</v>
      </c>
      <c r="F5" s="74">
        <v>1.09</v>
      </c>
      <c r="G5" s="48"/>
      <c r="H5" s="48"/>
    </row>
    <row r="6" spans="1:6" ht="15">
      <c r="A6" s="51" t="s">
        <v>118</v>
      </c>
      <c r="B6" s="74">
        <v>0.44</v>
      </c>
      <c r="C6" s="74">
        <v>0.39</v>
      </c>
      <c r="D6" s="74">
        <v>0.5</v>
      </c>
      <c r="E6" s="74">
        <v>0.72</v>
      </c>
      <c r="F6" s="74">
        <v>0.38</v>
      </c>
    </row>
    <row r="7" spans="1:6" ht="15">
      <c r="A7" s="51" t="s">
        <v>119</v>
      </c>
      <c r="B7" s="74">
        <v>1.32</v>
      </c>
      <c r="C7" s="74">
        <v>2.29</v>
      </c>
      <c r="D7" s="74">
        <v>0.3</v>
      </c>
      <c r="E7" s="74">
        <v>1.24</v>
      </c>
      <c r="F7" s="74">
        <v>1.33</v>
      </c>
    </row>
    <row r="8" spans="1:6" ht="15">
      <c r="A8" s="51" t="s">
        <v>120</v>
      </c>
      <c r="B8" s="74">
        <v>0.83</v>
      </c>
      <c r="C8" s="74">
        <v>0.88</v>
      </c>
      <c r="D8" s="74">
        <v>0.77</v>
      </c>
      <c r="E8" s="74">
        <v>1.26</v>
      </c>
      <c r="F8" s="74">
        <v>0.72</v>
      </c>
    </row>
    <row r="9" spans="1:6" ht="15">
      <c r="A9" s="14" t="s">
        <v>104</v>
      </c>
      <c r="B9" s="75">
        <v>8.94</v>
      </c>
      <c r="C9" s="75">
        <v>10.38</v>
      </c>
      <c r="D9" s="75">
        <v>7.42</v>
      </c>
      <c r="E9" s="75">
        <v>10.63</v>
      </c>
      <c r="F9" s="75">
        <v>8.55</v>
      </c>
    </row>
    <row r="10" spans="1:6" ht="15">
      <c r="A10" s="45" t="s">
        <v>97</v>
      </c>
      <c r="B10" s="74">
        <v>9</v>
      </c>
      <c r="C10" s="74">
        <v>9.86</v>
      </c>
      <c r="D10" s="74">
        <v>8.12</v>
      </c>
      <c r="E10" s="74">
        <v>8.59</v>
      </c>
      <c r="F10" s="74">
        <v>9.11</v>
      </c>
    </row>
    <row r="11" spans="1:6" ht="15">
      <c r="A11" s="45" t="s">
        <v>65</v>
      </c>
      <c r="B11" s="74">
        <v>7.6</v>
      </c>
      <c r="C11" s="74">
        <v>8.15</v>
      </c>
      <c r="D11" s="74">
        <v>6.95</v>
      </c>
      <c r="E11" s="74">
        <v>7.64</v>
      </c>
      <c r="F11" s="74">
        <v>7.54</v>
      </c>
    </row>
    <row r="12" spans="1:6" ht="15">
      <c r="A12" s="45" t="s">
        <v>64</v>
      </c>
      <c r="B12" s="74">
        <v>2.4</v>
      </c>
      <c r="C12" s="74">
        <v>2.38</v>
      </c>
      <c r="D12" s="74">
        <v>2.37</v>
      </c>
      <c r="E12" s="74">
        <v>3.47</v>
      </c>
      <c r="F12" s="74">
        <v>2.13</v>
      </c>
    </row>
    <row r="13" spans="1:6" ht="15">
      <c r="A13" s="14" t="s">
        <v>102</v>
      </c>
      <c r="B13" s="75">
        <v>13.93</v>
      </c>
      <c r="C13" s="75">
        <v>15.19</v>
      </c>
      <c r="D13" s="75">
        <v>12.67</v>
      </c>
      <c r="E13" s="75">
        <v>13.57</v>
      </c>
      <c r="F13" s="75">
        <v>14.05</v>
      </c>
    </row>
    <row r="14" spans="1:6" ht="15">
      <c r="A14" s="14" t="s">
        <v>103</v>
      </c>
      <c r="B14" s="75">
        <v>18.2</v>
      </c>
      <c r="C14" s="75">
        <v>19.93</v>
      </c>
      <c r="D14" s="75">
        <v>16.38</v>
      </c>
      <c r="E14" s="75">
        <v>18.4</v>
      </c>
      <c r="F14" s="75">
        <v>18.2</v>
      </c>
    </row>
    <row r="15" spans="1:8" ht="15">
      <c r="A15" s="163" t="s">
        <v>111</v>
      </c>
      <c r="B15" s="163"/>
      <c r="C15" s="7"/>
      <c r="D15" s="7"/>
      <c r="E15" s="7"/>
      <c r="F15" s="7"/>
      <c r="G15" s="7"/>
      <c r="H15" s="7"/>
    </row>
    <row r="16" spans="1:8" ht="15">
      <c r="A16" s="162" t="s">
        <v>99</v>
      </c>
      <c r="B16" s="162"/>
      <c r="C16" s="162"/>
      <c r="D16" s="162"/>
      <c r="E16" s="162"/>
      <c r="F16" s="162"/>
      <c r="G16" s="7"/>
      <c r="H16" s="7"/>
    </row>
    <row r="17" spans="1:8" ht="10.5" customHeight="1">
      <c r="A17" s="167" t="s">
        <v>110</v>
      </c>
      <c r="B17" s="166"/>
      <c r="C17" s="166"/>
      <c r="D17" s="166"/>
      <c r="E17" s="166"/>
      <c r="F17" s="166"/>
      <c r="G17" s="166"/>
      <c r="H17" s="166"/>
    </row>
    <row r="18" spans="1:8" ht="15" hidden="1">
      <c r="A18" s="166"/>
      <c r="B18" s="166"/>
      <c r="C18" s="166"/>
      <c r="D18" s="166"/>
      <c r="E18" s="166"/>
      <c r="F18" s="166"/>
      <c r="G18" s="166"/>
      <c r="H18" s="166"/>
    </row>
    <row r="19" spans="1:8" ht="15">
      <c r="A19" s="6" t="s">
        <v>100</v>
      </c>
      <c r="B19" s="7"/>
      <c r="C19" s="7"/>
      <c r="D19" s="7"/>
      <c r="E19" s="7"/>
      <c r="F19" s="7"/>
      <c r="G19" s="7"/>
      <c r="H19" s="7"/>
    </row>
    <row r="20" spans="1:8" ht="15.75" thickBot="1">
      <c r="A20" s="154" t="s">
        <v>123</v>
      </c>
      <c r="B20" s="8"/>
      <c r="C20" s="8"/>
      <c r="D20" s="8"/>
      <c r="E20" s="8"/>
      <c r="F20" s="8"/>
      <c r="G20" s="8"/>
      <c r="H20" s="8"/>
    </row>
    <row r="21" spans="1:3" ht="15">
      <c r="A21" s="47"/>
      <c r="B21" s="46"/>
      <c r="C21" s="46"/>
    </row>
    <row r="22" spans="1:3" ht="15">
      <c r="A22" s="47"/>
      <c r="B22" s="46"/>
      <c r="C22" s="55"/>
    </row>
    <row r="23" spans="1:3" ht="15">
      <c r="A23" s="47"/>
      <c r="B23" s="46"/>
      <c r="C23" s="46"/>
    </row>
  </sheetData>
  <sheetProtection/>
  <mergeCells count="5">
    <mergeCell ref="A17:H18"/>
    <mergeCell ref="A16:F16"/>
    <mergeCell ref="A15:B15"/>
    <mergeCell ref="C1:D1"/>
    <mergeCell ref="E1:F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9"/>
  <sheetViews>
    <sheetView zoomScale="190" zoomScaleNormal="190" zoomScalePageLayoutView="0" workbookViewId="0" topLeftCell="A1">
      <selection activeCell="A17" sqref="A17"/>
    </sheetView>
  </sheetViews>
  <sheetFormatPr defaultColWidth="11.421875" defaultRowHeight="15"/>
  <cols>
    <col min="1" max="1" width="13.00390625" style="7" customWidth="1"/>
    <col min="2" max="2" width="6.00390625" style="7" customWidth="1"/>
    <col min="3" max="6" width="8.00390625" style="7" customWidth="1"/>
    <col min="7" max="7" width="10.28125" style="7" customWidth="1"/>
    <col min="8" max="252" width="11.421875" style="7" customWidth="1"/>
    <col min="253" max="253" width="23.00390625" style="7" customWidth="1"/>
    <col min="254" max="254" width="7.57421875" style="7" customWidth="1"/>
    <col min="255" max="16384" width="11.421875" style="7" customWidth="1"/>
  </cols>
  <sheetData>
    <row r="1" ht="12" thickBot="1">
      <c r="A1" s="10" t="s">
        <v>61</v>
      </c>
    </row>
    <row r="2" spans="1:8" ht="12" customHeight="1" thickTop="1">
      <c r="A2" s="180"/>
      <c r="B2" s="23"/>
      <c r="C2" s="184" t="s">
        <v>25</v>
      </c>
      <c r="D2" s="184"/>
      <c r="E2" s="184"/>
      <c r="F2" s="184"/>
      <c r="G2" s="185" t="s">
        <v>43</v>
      </c>
      <c r="H2" s="187" t="s">
        <v>42</v>
      </c>
    </row>
    <row r="3" spans="1:8" ht="11.25">
      <c r="A3" s="181"/>
      <c r="B3" s="24"/>
      <c r="C3" s="76">
        <v>0</v>
      </c>
      <c r="D3" s="76">
        <v>1</v>
      </c>
      <c r="E3" s="76">
        <v>2</v>
      </c>
      <c r="F3" s="76">
        <v>3</v>
      </c>
      <c r="G3" s="186"/>
      <c r="H3" s="188"/>
    </row>
    <row r="4" spans="1:10" ht="11.25">
      <c r="A4" s="189" t="s">
        <v>26</v>
      </c>
      <c r="B4" s="20">
        <v>0</v>
      </c>
      <c r="C4" s="77">
        <v>74.49</v>
      </c>
      <c r="D4" s="78">
        <v>0.8</v>
      </c>
      <c r="E4" s="78">
        <v>0.07</v>
      </c>
      <c r="F4" s="79">
        <v>0.02</v>
      </c>
      <c r="G4" s="80">
        <v>75.37</v>
      </c>
      <c r="H4" s="81">
        <v>75.21</v>
      </c>
      <c r="J4" s="40"/>
    </row>
    <row r="5" spans="1:8" ht="11.25">
      <c r="A5" s="190"/>
      <c r="B5" s="21">
        <v>1</v>
      </c>
      <c r="C5" s="82">
        <v>13.52</v>
      </c>
      <c r="D5" s="82">
        <v>0.78</v>
      </c>
      <c r="E5" s="83">
        <v>0.15</v>
      </c>
      <c r="F5" s="83">
        <v>0.05</v>
      </c>
      <c r="G5" s="84">
        <v>14.5</v>
      </c>
      <c r="H5" s="85">
        <v>15.02</v>
      </c>
    </row>
    <row r="6" spans="1:8" ht="11.25">
      <c r="A6" s="190"/>
      <c r="B6" s="21">
        <v>2</v>
      </c>
      <c r="C6" s="82">
        <v>4.92</v>
      </c>
      <c r="D6" s="83">
        <v>0.65</v>
      </c>
      <c r="E6" s="83">
        <v>0.12</v>
      </c>
      <c r="F6" s="86">
        <v>0.04</v>
      </c>
      <c r="G6" s="84">
        <v>5.74</v>
      </c>
      <c r="H6" s="85">
        <v>5.4</v>
      </c>
    </row>
    <row r="7" spans="1:8" ht="11.25">
      <c r="A7" s="190"/>
      <c r="B7" s="21">
        <v>3</v>
      </c>
      <c r="C7" s="83">
        <v>1.89</v>
      </c>
      <c r="D7" s="83">
        <v>0.41</v>
      </c>
      <c r="E7" s="86">
        <v>0.19</v>
      </c>
      <c r="F7" s="86">
        <v>0.07</v>
      </c>
      <c r="G7" s="84">
        <v>2.57</v>
      </c>
      <c r="H7" s="85">
        <v>2.78</v>
      </c>
    </row>
    <row r="8" spans="1:8" ht="11.25">
      <c r="A8" s="190"/>
      <c r="B8" s="21">
        <v>4</v>
      </c>
      <c r="C8" s="83">
        <v>0.82</v>
      </c>
      <c r="D8" s="86">
        <v>0.26</v>
      </c>
      <c r="E8" s="86">
        <v>0.17</v>
      </c>
      <c r="F8" s="86">
        <v>0.14</v>
      </c>
      <c r="G8" s="84">
        <v>1.39</v>
      </c>
      <c r="H8" s="85">
        <v>1.16</v>
      </c>
    </row>
    <row r="9" spans="1:8" ht="11.25">
      <c r="A9" s="191"/>
      <c r="B9" s="22">
        <v>5</v>
      </c>
      <c r="C9" s="87">
        <v>0.18</v>
      </c>
      <c r="D9" s="87">
        <v>0.14</v>
      </c>
      <c r="E9" s="87">
        <v>0.07</v>
      </c>
      <c r="F9" s="87">
        <v>0.04</v>
      </c>
      <c r="G9" s="88">
        <v>0.43</v>
      </c>
      <c r="H9" s="89">
        <v>0.43</v>
      </c>
    </row>
    <row r="10" spans="1:8" ht="11.25">
      <c r="A10" s="192" t="s">
        <v>43</v>
      </c>
      <c r="B10" s="192"/>
      <c r="C10" s="90">
        <v>95.83</v>
      </c>
      <c r="D10" s="90">
        <v>3.04</v>
      </c>
      <c r="E10" s="90">
        <v>0.77</v>
      </c>
      <c r="F10" s="90">
        <v>0.36</v>
      </c>
      <c r="G10" s="91">
        <v>100</v>
      </c>
      <c r="H10" s="92"/>
    </row>
    <row r="11" spans="1:8" ht="11.25">
      <c r="A11" s="179" t="s">
        <v>121</v>
      </c>
      <c r="B11" s="179"/>
      <c r="C11" s="93">
        <v>95.2</v>
      </c>
      <c r="D11" s="93">
        <v>3.5</v>
      </c>
      <c r="E11" s="93">
        <v>1</v>
      </c>
      <c r="F11" s="93">
        <v>0.3</v>
      </c>
      <c r="G11" s="94"/>
      <c r="H11" s="93">
        <v>100</v>
      </c>
    </row>
    <row r="12" spans="1:8" ht="11.25">
      <c r="A12" s="182" t="s">
        <v>105</v>
      </c>
      <c r="B12" s="183"/>
      <c r="C12" s="183"/>
      <c r="D12" s="183"/>
      <c r="E12" s="183"/>
      <c r="F12" s="183"/>
      <c r="G12" s="183"/>
      <c r="H12" s="183"/>
    </row>
    <row r="13" spans="1:8" ht="22.5" customHeight="1">
      <c r="A13" s="166"/>
      <c r="B13" s="166"/>
      <c r="C13" s="166"/>
      <c r="D13" s="166"/>
      <c r="E13" s="166"/>
      <c r="F13" s="166"/>
      <c r="G13" s="166"/>
      <c r="H13" s="166"/>
    </row>
    <row r="14" spans="1:8" ht="11.25" customHeight="1">
      <c r="A14" s="167" t="s">
        <v>92</v>
      </c>
      <c r="B14" s="166"/>
      <c r="C14" s="166"/>
      <c r="D14" s="166"/>
      <c r="E14" s="166"/>
      <c r="F14" s="166"/>
      <c r="G14" s="166"/>
      <c r="H14" s="166"/>
    </row>
    <row r="15" spans="1:8" ht="11.25" customHeight="1">
      <c r="A15" s="166"/>
      <c r="B15" s="166"/>
      <c r="C15" s="166"/>
      <c r="D15" s="166"/>
      <c r="E15" s="166"/>
      <c r="F15" s="166"/>
      <c r="G15" s="166"/>
      <c r="H15" s="166"/>
    </row>
    <row r="16" spans="1:9" ht="11.25">
      <c r="A16" s="162" t="s">
        <v>93</v>
      </c>
      <c r="B16" s="162"/>
      <c r="C16" s="162"/>
      <c r="D16" s="162"/>
      <c r="E16" s="162"/>
      <c r="F16" s="162"/>
      <c r="G16" s="162"/>
      <c r="H16" s="162"/>
      <c r="I16" s="162"/>
    </row>
    <row r="17" spans="1:8" ht="12" thickBot="1">
      <c r="A17" s="154" t="s">
        <v>123</v>
      </c>
      <c r="B17" s="8"/>
      <c r="C17" s="8"/>
      <c r="D17" s="8"/>
      <c r="E17" s="8"/>
      <c r="F17" s="8"/>
      <c r="G17" s="8"/>
      <c r="H17" s="8"/>
    </row>
    <row r="18" spans="1:7" ht="11.25">
      <c r="A18" s="18"/>
      <c r="B18" s="18"/>
      <c r="C18" s="18"/>
      <c r="D18" s="18"/>
      <c r="E18" s="18"/>
      <c r="F18" s="18"/>
      <c r="G18" s="18"/>
    </row>
    <row r="19" spans="1:7" ht="11.25">
      <c r="A19" s="18"/>
      <c r="B19" s="19"/>
      <c r="C19" s="19"/>
      <c r="D19" s="19"/>
      <c r="E19" s="19"/>
      <c r="F19" s="19"/>
      <c r="G19" s="19"/>
    </row>
  </sheetData>
  <sheetProtection/>
  <mergeCells count="10">
    <mergeCell ref="A16:I16"/>
    <mergeCell ref="A11:B11"/>
    <mergeCell ref="A2:A3"/>
    <mergeCell ref="A12:H13"/>
    <mergeCell ref="A14:H15"/>
    <mergeCell ref="C2:F2"/>
    <mergeCell ref="G2:G3"/>
    <mergeCell ref="H2:H3"/>
    <mergeCell ref="A4:A9"/>
    <mergeCell ref="A10:B10"/>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16"/>
  <sheetViews>
    <sheetView zoomScale="205" zoomScaleNormal="205" zoomScalePageLayoutView="0" workbookViewId="0" topLeftCell="A1">
      <selection activeCell="A11" sqref="A11"/>
    </sheetView>
  </sheetViews>
  <sheetFormatPr defaultColWidth="11.421875" defaultRowHeight="15"/>
  <cols>
    <col min="1" max="1" width="32.140625" style="5" customWidth="1"/>
    <col min="2" max="2" width="8.8515625" style="5" customWidth="1"/>
    <col min="3" max="3" width="9.00390625" style="5" customWidth="1"/>
    <col min="4" max="5" width="8.140625" style="5" customWidth="1"/>
    <col min="6" max="6" width="11.421875" style="5" customWidth="1"/>
    <col min="7" max="7" width="12.00390625" style="5" customWidth="1"/>
    <col min="8" max="8" width="9.7109375" style="5" customWidth="1"/>
    <col min="9" max="245" width="11.421875" style="5" customWidth="1"/>
    <col min="246" max="246" width="30.28125" style="5" customWidth="1"/>
    <col min="247" max="247" width="8.7109375" style="5" customWidth="1"/>
    <col min="248" max="248" width="9.140625" style="5" customWidth="1"/>
    <col min="249" max="249" width="9.57421875" style="5" customWidth="1"/>
    <col min="250" max="16384" width="11.421875" style="5" customWidth="1"/>
  </cols>
  <sheetData>
    <row r="1" spans="1:8" ht="15.75" customHeight="1" thickBot="1">
      <c r="A1" s="168" t="s">
        <v>106</v>
      </c>
      <c r="B1" s="168"/>
      <c r="C1" s="168"/>
      <c r="D1" s="168"/>
      <c r="E1" s="9"/>
      <c r="F1" s="9"/>
      <c r="G1" s="9"/>
      <c r="H1" s="9"/>
    </row>
    <row r="2" spans="1:8" ht="15.75" customHeight="1" thickTop="1">
      <c r="A2" s="193"/>
      <c r="B2" s="195" t="s">
        <v>42</v>
      </c>
      <c r="C2" s="197" t="s">
        <v>43</v>
      </c>
      <c r="D2" s="155" t="s">
        <v>1</v>
      </c>
      <c r="E2" s="157"/>
      <c r="F2" s="155" t="s">
        <v>2</v>
      </c>
      <c r="G2" s="156"/>
      <c r="H2" s="157"/>
    </row>
    <row r="3" spans="1:8" ht="33.75">
      <c r="A3" s="194"/>
      <c r="B3" s="196"/>
      <c r="C3" s="198"/>
      <c r="D3" s="37" t="s">
        <v>3</v>
      </c>
      <c r="E3" s="39" t="s">
        <v>4</v>
      </c>
      <c r="F3" s="37" t="s">
        <v>39</v>
      </c>
      <c r="G3" s="38" t="s">
        <v>40</v>
      </c>
      <c r="H3" s="39" t="s">
        <v>41</v>
      </c>
    </row>
    <row r="4" spans="1:8" ht="11.25">
      <c r="A4" s="25" t="s">
        <v>27</v>
      </c>
      <c r="B4" s="95">
        <v>74</v>
      </c>
      <c r="C4" s="96">
        <v>74.49</v>
      </c>
      <c r="D4" s="97">
        <v>71.58</v>
      </c>
      <c r="E4" s="98">
        <v>77.54</v>
      </c>
      <c r="F4" s="97">
        <v>72.11</v>
      </c>
      <c r="G4" s="99">
        <v>75.31</v>
      </c>
      <c r="H4" s="98">
        <v>74.68</v>
      </c>
    </row>
    <row r="5" spans="1:8" ht="11.25">
      <c r="A5" s="26" t="s">
        <v>28</v>
      </c>
      <c r="B5" s="100">
        <v>20.6</v>
      </c>
      <c r="C5" s="101">
        <v>20.09</v>
      </c>
      <c r="D5" s="102">
        <v>22.91</v>
      </c>
      <c r="E5" s="103">
        <v>17.13</v>
      </c>
      <c r="F5" s="102">
        <v>20.31</v>
      </c>
      <c r="G5" s="104">
        <v>20.37</v>
      </c>
      <c r="H5" s="103">
        <v>19.59</v>
      </c>
    </row>
    <row r="6" spans="1:11" ht="11.25">
      <c r="A6" s="26" t="s">
        <v>29</v>
      </c>
      <c r="B6" s="100">
        <v>4.1</v>
      </c>
      <c r="C6" s="101">
        <v>4.12</v>
      </c>
      <c r="D6" s="102">
        <v>4.33</v>
      </c>
      <c r="E6" s="103">
        <v>3.89</v>
      </c>
      <c r="F6" s="102">
        <v>5.27</v>
      </c>
      <c r="G6" s="104">
        <v>3.38</v>
      </c>
      <c r="H6" s="103">
        <v>4.48</v>
      </c>
      <c r="I6" s="11"/>
      <c r="J6" s="11"/>
      <c r="K6" s="11"/>
    </row>
    <row r="7" spans="1:11" ht="11.25">
      <c r="A7" s="27" t="s">
        <v>30</v>
      </c>
      <c r="B7" s="105">
        <v>1.4</v>
      </c>
      <c r="C7" s="106">
        <v>1.3</v>
      </c>
      <c r="D7" s="107">
        <v>1.17</v>
      </c>
      <c r="E7" s="108">
        <v>1.44</v>
      </c>
      <c r="F7" s="107">
        <v>2.3</v>
      </c>
      <c r="G7" s="109">
        <v>0.94</v>
      </c>
      <c r="H7" s="108">
        <v>1.24</v>
      </c>
      <c r="K7" s="11"/>
    </row>
    <row r="8" spans="1:9" ht="11.25">
      <c r="A8" s="167" t="s">
        <v>92</v>
      </c>
      <c r="B8" s="166"/>
      <c r="C8" s="166"/>
      <c r="D8" s="166"/>
      <c r="E8" s="166"/>
      <c r="F8" s="166"/>
      <c r="G8" s="166"/>
      <c r="H8" s="166"/>
      <c r="I8" s="11"/>
    </row>
    <row r="9" spans="1:8" ht="4.5" customHeight="1">
      <c r="A9" s="166"/>
      <c r="B9" s="166"/>
      <c r="C9" s="166"/>
      <c r="D9" s="166"/>
      <c r="E9" s="166"/>
      <c r="F9" s="166"/>
      <c r="G9" s="166"/>
      <c r="H9" s="166"/>
    </row>
    <row r="10" spans="1:6" ht="11.25">
      <c r="A10" s="162" t="s">
        <v>93</v>
      </c>
      <c r="B10" s="162"/>
      <c r="C10" s="162"/>
      <c r="D10" s="162"/>
      <c r="E10" s="162"/>
      <c r="F10" s="162"/>
    </row>
    <row r="11" spans="1:8" ht="12" thickBot="1">
      <c r="A11" s="154" t="s">
        <v>123</v>
      </c>
      <c r="B11" s="9"/>
      <c r="C11" s="9"/>
      <c r="D11" s="9"/>
      <c r="E11" s="9"/>
      <c r="F11" s="9"/>
      <c r="G11" s="9"/>
      <c r="H11" s="9"/>
    </row>
    <row r="16" ht="11.25">
      <c r="D16" s="11"/>
    </row>
  </sheetData>
  <sheetProtection/>
  <mergeCells count="8">
    <mergeCell ref="A1:D1"/>
    <mergeCell ref="A10:F10"/>
    <mergeCell ref="A2:A3"/>
    <mergeCell ref="A8:H9"/>
    <mergeCell ref="B2:B3"/>
    <mergeCell ref="C2:C3"/>
    <mergeCell ref="D2:E2"/>
    <mergeCell ref="F2:H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40"/>
  <sheetViews>
    <sheetView zoomScalePageLayoutView="0" workbookViewId="0" topLeftCell="A7">
      <selection activeCell="A40" sqref="A40"/>
    </sheetView>
  </sheetViews>
  <sheetFormatPr defaultColWidth="11.421875" defaultRowHeight="15"/>
  <sheetData>
    <row r="1" ht="15.75">
      <c r="A1" s="32" t="s">
        <v>53</v>
      </c>
    </row>
    <row r="40" ht="15.75" thickBot="1">
      <c r="A40" s="154" t="s">
        <v>123</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11.421875" defaultRowHeight="15"/>
  <sheetData>
    <row r="1" ht="15.75">
      <c r="A1" s="33" t="s">
        <v>54</v>
      </c>
    </row>
    <row r="2" ht="18">
      <c r="A2" s="56" t="s">
        <v>107</v>
      </c>
    </row>
    <row r="3" ht="18">
      <c r="A3" s="56" t="s">
        <v>108</v>
      </c>
    </row>
    <row r="4" ht="18">
      <c r="A4" s="56" t="s">
        <v>109</v>
      </c>
    </row>
    <row r="7" ht="15.75" thickBot="1">
      <c r="A7" s="154" t="s">
        <v>123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de climat scolaire et de victimation auprès des lycéens 2019</dc:title>
  <dc:subject/>
  <dc:creator>Administration centrale</dc:creator>
  <cp:keywords/>
  <dc:description/>
  <cp:lastModifiedBy>Administration centrale</cp:lastModifiedBy>
  <cp:lastPrinted>2018-10-29T12:53:49Z</cp:lastPrinted>
  <dcterms:created xsi:type="dcterms:W3CDTF">2015-11-24T10:52:02Z</dcterms:created>
  <dcterms:modified xsi:type="dcterms:W3CDTF">2018-12-21T12:40:30Z</dcterms:modified>
  <cp:category/>
  <cp:version/>
  <cp:contentType/>
  <cp:contentStatus/>
</cp:coreProperties>
</file>